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процедур'!$A$1:$AY$482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S448" i="5" l="1"/>
  <c r="AS445" i="5"/>
  <c r="AQ197" i="5" l="1"/>
  <c r="AQ97" i="5" l="1"/>
  <c r="AS97" i="5" s="1"/>
  <c r="AR97" i="5"/>
  <c r="AQ93" i="5"/>
  <c r="AS93" i="5" s="1"/>
  <c r="AR93" i="5"/>
  <c r="AQ89" i="5"/>
  <c r="AR89" i="5"/>
  <c r="AS89" i="5"/>
  <c r="AQ85" i="5"/>
  <c r="AR85" i="5"/>
  <c r="AS85" i="5" s="1"/>
  <c r="AQ81" i="5"/>
  <c r="AR81" i="5"/>
  <c r="AQ77" i="5"/>
  <c r="AR77" i="5"/>
  <c r="AQ73" i="5"/>
  <c r="AS73" i="5" s="1"/>
  <c r="AR73" i="5"/>
  <c r="AQ69" i="5"/>
  <c r="AS69" i="5" s="1"/>
  <c r="AR69" i="5"/>
  <c r="AQ65" i="5"/>
  <c r="AS65" i="5" s="1"/>
  <c r="AR65" i="5"/>
  <c r="AQ438" i="5"/>
  <c r="AR438" i="5"/>
  <c r="AS438" i="5"/>
  <c r="AQ430" i="5"/>
  <c r="AS430" i="5" s="1"/>
  <c r="AR430" i="5"/>
  <c r="AQ431" i="5"/>
  <c r="AS431" i="5" s="1"/>
  <c r="AR431" i="5"/>
  <c r="AQ432" i="5"/>
  <c r="AS432" i="5" s="1"/>
  <c r="AR432" i="5"/>
  <c r="AQ433" i="5"/>
  <c r="AS433" i="5" s="1"/>
  <c r="AR433" i="5"/>
  <c r="AQ434" i="5"/>
  <c r="AS434" i="5" s="1"/>
  <c r="AR434" i="5"/>
  <c r="AQ421" i="5"/>
  <c r="AS421" i="5" s="1"/>
  <c r="AR421" i="5"/>
  <c r="AQ422" i="5"/>
  <c r="AS422" i="5" s="1"/>
  <c r="AR422" i="5"/>
  <c r="AQ423" i="5"/>
  <c r="AS423" i="5" s="1"/>
  <c r="AR423" i="5"/>
  <c r="AQ424" i="5"/>
  <c r="AR424" i="5"/>
  <c r="AS424" i="5"/>
  <c r="AQ425" i="5"/>
  <c r="AS425" i="5" s="1"/>
  <c r="AR425" i="5"/>
  <c r="AQ417" i="5"/>
  <c r="AS417" i="5" s="1"/>
  <c r="AR417" i="5"/>
  <c r="AQ413" i="5"/>
  <c r="AS413" i="5" s="1"/>
  <c r="AR413" i="5"/>
  <c r="AQ409" i="5"/>
  <c r="AS409" i="5" s="1"/>
  <c r="AR409" i="5"/>
  <c r="AQ405" i="5"/>
  <c r="AR405" i="5"/>
  <c r="AQ401" i="5"/>
  <c r="AR401" i="5"/>
  <c r="AQ402" i="5"/>
  <c r="AR402" i="5"/>
  <c r="AQ397" i="5"/>
  <c r="AR397" i="5"/>
  <c r="AS397" i="5"/>
  <c r="AQ393" i="5"/>
  <c r="AS393" i="5" s="1"/>
  <c r="AQ394" i="5"/>
  <c r="AS394" i="5" s="1"/>
  <c r="AQ378" i="5"/>
  <c r="AR378" i="5"/>
  <c r="AS378" i="5" s="1"/>
  <c r="AQ379" i="5"/>
  <c r="AS379" i="5" s="1"/>
  <c r="AR379" i="5"/>
  <c r="AQ380" i="5"/>
  <c r="AS380" i="5" s="1"/>
  <c r="AR380" i="5"/>
  <c r="AQ381" i="5"/>
  <c r="AS381" i="5" s="1"/>
  <c r="AR381" i="5"/>
  <c r="AQ382" i="5"/>
  <c r="AR382" i="5"/>
  <c r="AQ383" i="5"/>
  <c r="AS383" i="5" s="1"/>
  <c r="AR383" i="5"/>
  <c r="AQ384" i="5"/>
  <c r="AS384" i="5" s="1"/>
  <c r="AR384" i="5"/>
  <c r="AQ385" i="5"/>
  <c r="AS385" i="5" s="1"/>
  <c r="AR385" i="5"/>
  <c r="AQ386" i="5"/>
  <c r="AR386" i="5"/>
  <c r="AS386" i="5" s="1"/>
  <c r="AQ387" i="5"/>
  <c r="AR387" i="5"/>
  <c r="AQ388" i="5"/>
  <c r="AR388" i="5"/>
  <c r="AQ389" i="5"/>
  <c r="AS389" i="5" s="1"/>
  <c r="AR389" i="5"/>
  <c r="AQ370" i="5"/>
  <c r="AS370" i="5" s="1"/>
  <c r="AR370" i="5"/>
  <c r="AQ358" i="5"/>
  <c r="AR358" i="5"/>
  <c r="AS358" i="5" s="1"/>
  <c r="AQ359" i="5"/>
  <c r="AS359" i="5" s="1"/>
  <c r="AR359" i="5"/>
  <c r="AQ360" i="5"/>
  <c r="AR360" i="5"/>
  <c r="AQ361" i="5"/>
  <c r="AS361" i="5" s="1"/>
  <c r="AR361" i="5"/>
  <c r="AQ362" i="5"/>
  <c r="AR362" i="5"/>
  <c r="AQ363" i="5"/>
  <c r="AS363" i="5" s="1"/>
  <c r="AR363" i="5"/>
  <c r="AQ364" i="5"/>
  <c r="AS364" i="5" s="1"/>
  <c r="AR364" i="5"/>
  <c r="AQ365" i="5"/>
  <c r="AR365" i="5"/>
  <c r="AS365" i="5"/>
  <c r="AQ366" i="5"/>
  <c r="AR366" i="5"/>
  <c r="AS366" i="5" s="1"/>
  <c r="AQ357" i="5"/>
  <c r="AR357" i="5"/>
  <c r="AS357" i="5" s="1"/>
  <c r="AQ341" i="5"/>
  <c r="AS341" i="5" s="1"/>
  <c r="AR341" i="5"/>
  <c r="AQ342" i="5"/>
  <c r="AR342" i="5"/>
  <c r="AQ343" i="5"/>
  <c r="AS343" i="5" s="1"/>
  <c r="AR343" i="5"/>
  <c r="AQ344" i="5"/>
  <c r="AR344" i="5"/>
  <c r="AQ345" i="5"/>
  <c r="AS345" i="5" s="1"/>
  <c r="AR345" i="5"/>
  <c r="AQ346" i="5"/>
  <c r="AS346" i="5" s="1"/>
  <c r="AR346" i="5"/>
  <c r="AQ347" i="5"/>
  <c r="AS347" i="5" s="1"/>
  <c r="AR347" i="5"/>
  <c r="AQ348" i="5"/>
  <c r="AS348" i="5" s="1"/>
  <c r="AR348" i="5"/>
  <c r="AQ349" i="5"/>
  <c r="AS349" i="5" s="1"/>
  <c r="AR349" i="5"/>
  <c r="AQ350" i="5"/>
  <c r="AS350" i="5" s="1"/>
  <c r="AR350" i="5"/>
  <c r="AQ351" i="5"/>
  <c r="AS351" i="5" s="1"/>
  <c r="AR351" i="5"/>
  <c r="AQ352" i="5"/>
  <c r="AS352" i="5" s="1"/>
  <c r="AR352" i="5"/>
  <c r="AQ353" i="5"/>
  <c r="AS353" i="5" s="1"/>
  <c r="AR353" i="5"/>
  <c r="AQ337" i="5"/>
  <c r="AR337" i="5"/>
  <c r="AS337" i="5"/>
  <c r="AQ328" i="5"/>
  <c r="AR328" i="5"/>
  <c r="AS328" i="5" s="1"/>
  <c r="AQ329" i="5"/>
  <c r="AS329" i="5" s="1"/>
  <c r="AR329" i="5"/>
  <c r="AQ330" i="5"/>
  <c r="AS330" i="5" s="1"/>
  <c r="AR330" i="5"/>
  <c r="AQ331" i="5"/>
  <c r="AS331" i="5" s="1"/>
  <c r="AR331" i="5"/>
  <c r="AQ332" i="5"/>
  <c r="AR332" i="5"/>
  <c r="AQ324" i="5"/>
  <c r="AR324" i="5"/>
  <c r="AQ320" i="5"/>
  <c r="AR320" i="5"/>
  <c r="AQ316" i="5"/>
  <c r="AR316" i="5"/>
  <c r="AS316" i="5" s="1"/>
  <c r="AQ312" i="5"/>
  <c r="AS312" i="5" s="1"/>
  <c r="AR312" i="5"/>
  <c r="AQ308" i="5"/>
  <c r="AR308" i="5"/>
  <c r="AQ309" i="5"/>
  <c r="AR309" i="5"/>
  <c r="AR297" i="5"/>
  <c r="AS297" i="5"/>
  <c r="AR298" i="5"/>
  <c r="AR299" i="5"/>
  <c r="AR300" i="5"/>
  <c r="AS300" i="5"/>
  <c r="AR284" i="5"/>
  <c r="AS284" i="5"/>
  <c r="AR285" i="5"/>
  <c r="AR286" i="5"/>
  <c r="AR287" i="5"/>
  <c r="AR288" i="5"/>
  <c r="AS288" i="5"/>
  <c r="AR289" i="5"/>
  <c r="AR290" i="5"/>
  <c r="AR291" i="5"/>
  <c r="AR292" i="5"/>
  <c r="AS292" i="5"/>
  <c r="AR276" i="5"/>
  <c r="AS276" i="5"/>
  <c r="AR277" i="5"/>
  <c r="AS277" i="5"/>
  <c r="AR278" i="5"/>
  <c r="AR279" i="5"/>
  <c r="AR280" i="5"/>
  <c r="AS280" i="5"/>
  <c r="AR272" i="5"/>
  <c r="AS272" i="5"/>
  <c r="AR266" i="5"/>
  <c r="AR267" i="5"/>
  <c r="AR268" i="5"/>
  <c r="AS268" i="5"/>
  <c r="AR262" i="5"/>
  <c r="AR258" i="5"/>
  <c r="AR252" i="5"/>
  <c r="AS252" i="5"/>
  <c r="AR244" i="5"/>
  <c r="AS244" i="5"/>
  <c r="AR248" i="5"/>
  <c r="AS248" i="5"/>
  <c r="AR232" i="5"/>
  <c r="AS232" i="5" s="1"/>
  <c r="AR233" i="5"/>
  <c r="AR234" i="5"/>
  <c r="AR235" i="5"/>
  <c r="AR236" i="5"/>
  <c r="AS236" i="5" s="1"/>
  <c r="AR220" i="5"/>
  <c r="AS220" i="5" s="1"/>
  <c r="AR221" i="5"/>
  <c r="AR222" i="5"/>
  <c r="AR223" i="5"/>
  <c r="AR224" i="5"/>
  <c r="AS224" i="5"/>
  <c r="AR225" i="5"/>
  <c r="AR226" i="5"/>
  <c r="AR227" i="5"/>
  <c r="AR228" i="5"/>
  <c r="AS228" i="5" s="1"/>
  <c r="AR216" i="5"/>
  <c r="AS216" i="5" s="1"/>
  <c r="AR212" i="5"/>
  <c r="AS212" i="5" s="1"/>
  <c r="AR210" i="5"/>
  <c r="AR204" i="5"/>
  <c r="AS204" i="5"/>
  <c r="AR201" i="5"/>
  <c r="AS201" i="5"/>
  <c r="AR197" i="5"/>
  <c r="AS197" i="5" s="1"/>
  <c r="AR187" i="5"/>
  <c r="AR186" i="5"/>
  <c r="AR182" i="5"/>
  <c r="AR178" i="5"/>
  <c r="AR174" i="5"/>
  <c r="AR170" i="5"/>
  <c r="AR166" i="5"/>
  <c r="AR154" i="5"/>
  <c r="AR150" i="5"/>
  <c r="AR162" i="5"/>
  <c r="AR158" i="5"/>
  <c r="AS121" i="5"/>
  <c r="AS117" i="5"/>
  <c r="AS118" i="5"/>
  <c r="AS308" i="5" l="1"/>
  <c r="AS320" i="5"/>
  <c r="AS332" i="5"/>
  <c r="AS77" i="5"/>
  <c r="AS344" i="5"/>
  <c r="AS342" i="5"/>
  <c r="AS360" i="5"/>
  <c r="AS388" i="5"/>
  <c r="AS402" i="5"/>
  <c r="AS405" i="5"/>
  <c r="AS309" i="5"/>
  <c r="AS81" i="5"/>
  <c r="AS362" i="5"/>
  <c r="AS387" i="5"/>
  <c r="AS401" i="5"/>
  <c r="AS382" i="5"/>
  <c r="AS324" i="5"/>
  <c r="AQ457" i="5"/>
  <c r="AR457" i="5"/>
  <c r="AS457" i="5" l="1"/>
  <c r="AQ243" i="5"/>
  <c r="AR243" i="5"/>
  <c r="AQ245" i="5"/>
  <c r="AR245" i="5"/>
  <c r="AQ246" i="5"/>
  <c r="AR246" i="5"/>
  <c r="AQ247" i="5"/>
  <c r="AR247" i="5"/>
  <c r="AQ249" i="5"/>
  <c r="AR249" i="5"/>
  <c r="AQ250" i="5"/>
  <c r="AR250" i="5"/>
  <c r="AQ251" i="5"/>
  <c r="AR251" i="5"/>
  <c r="AQ253" i="5"/>
  <c r="AR253" i="5"/>
  <c r="AQ254" i="5"/>
  <c r="AR254" i="5"/>
  <c r="AQ255" i="5"/>
  <c r="AR255" i="5"/>
  <c r="AQ256" i="5"/>
  <c r="AR256" i="5"/>
  <c r="AQ257" i="5"/>
  <c r="AR257" i="5"/>
  <c r="AQ258" i="5"/>
  <c r="AS258" i="5" s="1"/>
  <c r="AQ259" i="5"/>
  <c r="AR259" i="5"/>
  <c r="AQ260" i="5"/>
  <c r="AR260" i="5"/>
  <c r="AQ261" i="5"/>
  <c r="AR261" i="5"/>
  <c r="AQ262" i="5"/>
  <c r="AS262" i="5" s="1"/>
  <c r="AQ263" i="5"/>
  <c r="AR263" i="5"/>
  <c r="AQ264" i="5"/>
  <c r="AR264" i="5"/>
  <c r="AQ265" i="5"/>
  <c r="AR265" i="5"/>
  <c r="AQ266" i="5"/>
  <c r="AS266" i="5" s="1"/>
  <c r="AQ267" i="5"/>
  <c r="AS267" i="5" s="1"/>
  <c r="AQ269" i="5"/>
  <c r="AR269" i="5"/>
  <c r="AQ270" i="5"/>
  <c r="AR270" i="5"/>
  <c r="AQ271" i="5"/>
  <c r="AR271" i="5"/>
  <c r="AQ273" i="5"/>
  <c r="AR273" i="5"/>
  <c r="AQ274" i="5"/>
  <c r="AR274" i="5"/>
  <c r="AQ275" i="5"/>
  <c r="AR275" i="5"/>
  <c r="AQ278" i="5"/>
  <c r="AS278" i="5" s="1"/>
  <c r="AQ279" i="5"/>
  <c r="AS279" i="5" s="1"/>
  <c r="AQ281" i="5"/>
  <c r="AR281" i="5"/>
  <c r="AQ282" i="5"/>
  <c r="AR282" i="5"/>
  <c r="AQ283" i="5"/>
  <c r="AR283" i="5"/>
  <c r="AQ285" i="5"/>
  <c r="AS285" i="5" s="1"/>
  <c r="AQ286" i="5"/>
  <c r="AS286" i="5" s="1"/>
  <c r="AQ287" i="5"/>
  <c r="AS287" i="5" s="1"/>
  <c r="AQ289" i="5"/>
  <c r="AS289" i="5" s="1"/>
  <c r="AQ290" i="5"/>
  <c r="AS290" i="5" s="1"/>
  <c r="AQ291" i="5"/>
  <c r="AS291" i="5" s="1"/>
  <c r="AQ293" i="5"/>
  <c r="AR293" i="5"/>
  <c r="AQ294" i="5"/>
  <c r="AR294" i="5"/>
  <c r="AQ295" i="5"/>
  <c r="AR295" i="5"/>
  <c r="AQ296" i="5"/>
  <c r="AR296" i="5"/>
  <c r="AQ298" i="5"/>
  <c r="AS298" i="5" s="1"/>
  <c r="AQ299" i="5"/>
  <c r="AS299" i="5" s="1"/>
  <c r="AQ301" i="5"/>
  <c r="AR301" i="5"/>
  <c r="AQ302" i="5"/>
  <c r="AR302" i="5"/>
  <c r="AR199" i="5"/>
  <c r="AQ148" i="5"/>
  <c r="AR148" i="5"/>
  <c r="AQ149" i="5"/>
  <c r="AR149" i="5"/>
  <c r="AQ150" i="5"/>
  <c r="AS150" i="5" s="1"/>
  <c r="AQ151" i="5"/>
  <c r="AR151" i="5"/>
  <c r="AQ152" i="5"/>
  <c r="AR152" i="5"/>
  <c r="AQ153" i="5"/>
  <c r="AR153" i="5"/>
  <c r="AQ154" i="5"/>
  <c r="AS154" i="5" s="1"/>
  <c r="AS261" i="5" l="1"/>
  <c r="AS273" i="5"/>
  <c r="AS260" i="5"/>
  <c r="AS265" i="5"/>
  <c r="AS243" i="5"/>
  <c r="AS148" i="5"/>
  <c r="AS257" i="5"/>
  <c r="AS253" i="5"/>
  <c r="AS250" i="5"/>
  <c r="AS247" i="5"/>
  <c r="AS296" i="5"/>
  <c r="AS294" i="5"/>
  <c r="AS283" i="5"/>
  <c r="AS269" i="5"/>
  <c r="AS259" i="5"/>
  <c r="AS293" i="5"/>
  <c r="AS282" i="5"/>
  <c r="AS264" i="5"/>
  <c r="AS256" i="5"/>
  <c r="AS251" i="5"/>
  <c r="AS301" i="5"/>
  <c r="AS275" i="5"/>
  <c r="AS254" i="5"/>
  <c r="AS245" i="5"/>
  <c r="AS295" i="5"/>
  <c r="AS270" i="5"/>
  <c r="AS249" i="5"/>
  <c r="AS246" i="5"/>
  <c r="AS153" i="5"/>
  <c r="AS302" i="5"/>
  <c r="AS281" i="5"/>
  <c r="AS274" i="5"/>
  <c r="AS271" i="5"/>
  <c r="AS263" i="5"/>
  <c r="AS255" i="5"/>
  <c r="AS152" i="5"/>
  <c r="AS149" i="5"/>
  <c r="AS151" i="5"/>
  <c r="AQ468" i="5"/>
  <c r="AQ469" i="5"/>
  <c r="AQ470" i="5"/>
  <c r="AQ471" i="5"/>
  <c r="AQ472" i="5"/>
  <c r="AQ473" i="5"/>
  <c r="AQ474" i="5"/>
  <c r="AQ475" i="5"/>
  <c r="AQ476" i="5"/>
  <c r="AQ477" i="5"/>
  <c r="AQ478" i="5"/>
  <c r="AQ479" i="5"/>
  <c r="AQ480" i="5"/>
  <c r="AQ481" i="5"/>
  <c r="AQ467" i="5"/>
  <c r="AQ447" i="5"/>
  <c r="AQ449" i="5"/>
  <c r="AQ451" i="5"/>
  <c r="AQ452" i="5"/>
  <c r="AQ453" i="5"/>
  <c r="AQ454" i="5"/>
  <c r="AQ455" i="5"/>
  <c r="AQ456" i="5"/>
  <c r="AQ458" i="5"/>
  <c r="AQ459" i="5"/>
  <c r="AQ460" i="5"/>
  <c r="AQ461" i="5"/>
  <c r="AQ462" i="5"/>
  <c r="AQ444" i="5"/>
  <c r="AQ377" i="5"/>
  <c r="AQ390" i="5"/>
  <c r="AQ391" i="5"/>
  <c r="AQ392" i="5"/>
  <c r="AQ395" i="5"/>
  <c r="AQ396" i="5"/>
  <c r="AQ398" i="5"/>
  <c r="AQ399" i="5"/>
  <c r="AQ400" i="5"/>
  <c r="AQ403" i="5"/>
  <c r="AQ404" i="5"/>
  <c r="AQ406" i="5"/>
  <c r="AQ407" i="5"/>
  <c r="AQ408" i="5"/>
  <c r="AQ410" i="5"/>
  <c r="AQ411" i="5"/>
  <c r="AQ412" i="5"/>
  <c r="AQ414" i="5"/>
  <c r="AQ415" i="5"/>
  <c r="AQ416" i="5"/>
  <c r="AQ418" i="5"/>
  <c r="AQ419" i="5"/>
  <c r="AQ420" i="5"/>
  <c r="AQ426" i="5"/>
  <c r="AQ427" i="5"/>
  <c r="AQ428" i="5"/>
  <c r="AQ429" i="5"/>
  <c r="AQ435" i="5"/>
  <c r="AQ436" i="5"/>
  <c r="AQ437" i="5"/>
  <c r="AQ439" i="5"/>
  <c r="AQ376" i="5"/>
  <c r="AQ310" i="5"/>
  <c r="AQ311" i="5"/>
  <c r="AQ313" i="5"/>
  <c r="AQ314" i="5"/>
  <c r="AQ315" i="5"/>
  <c r="AQ317" i="5"/>
  <c r="AQ318" i="5"/>
  <c r="AQ319" i="5"/>
  <c r="AQ321" i="5"/>
  <c r="AQ322" i="5"/>
  <c r="AQ323" i="5"/>
  <c r="AQ325" i="5"/>
  <c r="AQ326" i="5"/>
  <c r="AQ327" i="5"/>
  <c r="AQ333" i="5"/>
  <c r="AQ334" i="5"/>
  <c r="AQ335" i="5"/>
  <c r="AQ336" i="5"/>
  <c r="AQ338" i="5"/>
  <c r="AQ339" i="5"/>
  <c r="AQ340" i="5"/>
  <c r="AQ354" i="5"/>
  <c r="AQ355" i="5"/>
  <c r="AQ356" i="5"/>
  <c r="AQ367" i="5"/>
  <c r="AQ368" i="5"/>
  <c r="AQ369" i="5"/>
  <c r="AQ371" i="5"/>
  <c r="AQ307" i="5"/>
  <c r="AQ196" i="5"/>
  <c r="AQ198" i="5"/>
  <c r="AQ199" i="5"/>
  <c r="AQ200" i="5"/>
  <c r="AQ202" i="5"/>
  <c r="AQ203" i="5"/>
  <c r="AQ205" i="5"/>
  <c r="AQ206" i="5"/>
  <c r="AQ207" i="5"/>
  <c r="AQ208" i="5"/>
  <c r="AQ209" i="5"/>
  <c r="AQ210" i="5"/>
  <c r="AS210" i="5" s="1"/>
  <c r="AQ211" i="5"/>
  <c r="AQ213" i="5"/>
  <c r="AQ214" i="5"/>
  <c r="AQ215" i="5"/>
  <c r="AQ217" i="5"/>
  <c r="AQ218" i="5"/>
  <c r="AQ219" i="5"/>
  <c r="AQ221" i="5"/>
  <c r="AS221" i="5" s="1"/>
  <c r="AQ222" i="5"/>
  <c r="AS222" i="5" s="1"/>
  <c r="AQ223" i="5"/>
  <c r="AS223" i="5" s="1"/>
  <c r="AQ225" i="5"/>
  <c r="AS225" i="5" s="1"/>
  <c r="AQ226" i="5"/>
  <c r="AS226" i="5" s="1"/>
  <c r="AQ227" i="5"/>
  <c r="AS227" i="5" s="1"/>
  <c r="AQ229" i="5"/>
  <c r="AQ230" i="5"/>
  <c r="AQ231" i="5"/>
  <c r="AQ233" i="5"/>
  <c r="AS233" i="5" s="1"/>
  <c r="AQ234" i="5"/>
  <c r="AS234" i="5" s="1"/>
  <c r="AQ235" i="5"/>
  <c r="AS235" i="5" s="1"/>
  <c r="AQ237" i="5"/>
  <c r="AQ238" i="5"/>
  <c r="AQ195" i="5"/>
  <c r="AQ155" i="5"/>
  <c r="AQ156" i="5"/>
  <c r="AQ157" i="5"/>
  <c r="AQ158" i="5"/>
  <c r="AS158" i="5" s="1"/>
  <c r="AQ159" i="5"/>
  <c r="AQ160" i="5"/>
  <c r="AQ161" i="5"/>
  <c r="AQ162" i="5"/>
  <c r="AS162" i="5" s="1"/>
  <c r="AQ163" i="5"/>
  <c r="AQ164" i="5"/>
  <c r="AQ165" i="5"/>
  <c r="AQ166" i="5"/>
  <c r="AS166" i="5" s="1"/>
  <c r="AQ167" i="5"/>
  <c r="AQ168" i="5"/>
  <c r="AQ169" i="5"/>
  <c r="AQ170" i="5"/>
  <c r="AS170" i="5" s="1"/>
  <c r="AQ171" i="5"/>
  <c r="AQ172" i="5"/>
  <c r="AQ173" i="5"/>
  <c r="AQ174" i="5"/>
  <c r="AS174" i="5" s="1"/>
  <c r="AQ175" i="5"/>
  <c r="AQ176" i="5"/>
  <c r="AQ177" i="5"/>
  <c r="AQ178" i="5"/>
  <c r="AS178" i="5" s="1"/>
  <c r="AQ179" i="5"/>
  <c r="AQ180" i="5"/>
  <c r="AQ181" i="5"/>
  <c r="AQ182" i="5"/>
  <c r="AS182" i="5" s="1"/>
  <c r="AQ183" i="5"/>
  <c r="AQ184" i="5"/>
  <c r="AQ185" i="5"/>
  <c r="AQ186" i="5"/>
  <c r="AS186" i="5" s="1"/>
  <c r="AQ187" i="5"/>
  <c r="AS187" i="5" s="1"/>
  <c r="AQ188" i="5"/>
  <c r="AQ189" i="5"/>
  <c r="AQ190" i="5"/>
  <c r="AQ147" i="5"/>
  <c r="AR26" i="5" l="1"/>
  <c r="AR27" i="5"/>
  <c r="AQ116" i="5"/>
  <c r="AQ115" i="5"/>
  <c r="AQ114" i="5"/>
  <c r="AQ113" i="5"/>
  <c r="AQ112" i="5"/>
  <c r="AQ111" i="5"/>
  <c r="AQ110" i="5"/>
  <c r="AQ109" i="5"/>
  <c r="AR113" i="5"/>
  <c r="AS113" i="5" l="1"/>
  <c r="AQ106" i="5"/>
  <c r="AR109" i="5"/>
  <c r="AS109" i="5" s="1"/>
  <c r="AR108" i="5"/>
  <c r="AQ108" i="5"/>
  <c r="AQ107" i="5"/>
  <c r="AR105" i="5"/>
  <c r="AQ105" i="5"/>
  <c r="AQ104" i="5"/>
  <c r="AQ103" i="5"/>
  <c r="AQ32" i="5"/>
  <c r="AS105" i="5" l="1"/>
  <c r="AS108" i="5"/>
  <c r="AR478" i="5"/>
  <c r="AR481" i="5"/>
  <c r="AR480" i="5"/>
  <c r="AR479" i="5"/>
  <c r="AR477" i="5"/>
  <c r="AR476" i="5"/>
  <c r="AR475" i="5"/>
  <c r="AR474" i="5"/>
  <c r="AR473" i="5"/>
  <c r="AR472" i="5"/>
  <c r="AR471" i="5"/>
  <c r="AR470" i="5"/>
  <c r="AR469" i="5"/>
  <c r="AR468" i="5"/>
  <c r="AR467" i="5"/>
  <c r="AR462" i="5"/>
  <c r="AR461" i="5"/>
  <c r="AR460" i="5"/>
  <c r="AR459" i="5"/>
  <c r="AR458" i="5"/>
  <c r="AR456" i="5"/>
  <c r="AR455" i="5"/>
  <c r="AR454" i="5"/>
  <c r="AR453" i="5"/>
  <c r="AR451" i="5"/>
  <c r="AR452" i="5"/>
  <c r="AR449" i="5"/>
  <c r="AR447" i="5"/>
  <c r="AR444" i="5"/>
  <c r="AR437" i="5"/>
  <c r="AR439" i="5"/>
  <c r="AR436" i="5"/>
  <c r="AR429" i="5"/>
  <c r="AR435" i="5"/>
  <c r="AR428" i="5"/>
  <c r="AR426" i="5"/>
  <c r="AR427" i="5"/>
  <c r="AR420" i="5"/>
  <c r="AR418" i="5"/>
  <c r="AR419" i="5"/>
  <c r="AR416" i="5"/>
  <c r="AR414" i="5"/>
  <c r="AR415" i="5"/>
  <c r="AR412" i="5"/>
  <c r="AR410" i="5"/>
  <c r="AR411" i="5"/>
  <c r="AR408" i="5"/>
  <c r="AR406" i="5"/>
  <c r="AR407" i="5"/>
  <c r="AR404" i="5"/>
  <c r="AR398" i="5"/>
  <c r="AR399" i="5"/>
  <c r="AR400" i="5"/>
  <c r="AR403" i="5"/>
  <c r="AR396" i="5"/>
  <c r="AR377" i="5"/>
  <c r="AR390" i="5"/>
  <c r="AR391" i="5"/>
  <c r="AR376" i="5"/>
  <c r="AR371" i="5"/>
  <c r="AR369" i="5"/>
  <c r="AR368" i="5"/>
  <c r="AR356" i="5"/>
  <c r="AR367" i="5"/>
  <c r="AR355" i="5"/>
  <c r="AR340" i="5"/>
  <c r="AR354" i="5"/>
  <c r="AR339" i="5"/>
  <c r="AR336" i="5"/>
  <c r="AR338" i="5"/>
  <c r="AR335" i="5"/>
  <c r="AR333" i="5"/>
  <c r="AR334" i="5"/>
  <c r="AR327" i="5"/>
  <c r="AR325" i="5"/>
  <c r="AR326" i="5"/>
  <c r="AR323" i="5"/>
  <c r="AR317" i="5"/>
  <c r="AR318" i="5"/>
  <c r="AR319" i="5"/>
  <c r="AR321" i="5"/>
  <c r="AR322" i="5"/>
  <c r="AR315" i="5"/>
  <c r="AR313" i="5"/>
  <c r="AR314" i="5"/>
  <c r="AR311" i="5"/>
  <c r="AR310" i="5"/>
  <c r="AR307" i="5"/>
  <c r="AR237" i="5"/>
  <c r="AR238" i="5"/>
  <c r="AR231" i="5"/>
  <c r="AR217" i="5"/>
  <c r="AR218" i="5"/>
  <c r="AR219" i="5"/>
  <c r="AR229" i="5"/>
  <c r="AR230" i="5"/>
  <c r="AR215" i="5"/>
  <c r="AR213" i="5"/>
  <c r="AR214" i="5"/>
  <c r="AR211" i="5"/>
  <c r="AR208" i="5"/>
  <c r="AR209" i="5"/>
  <c r="AR207" i="5"/>
  <c r="AR200" i="5"/>
  <c r="AR202" i="5"/>
  <c r="AR203" i="5"/>
  <c r="AR205" i="5"/>
  <c r="AR206" i="5"/>
  <c r="AR196" i="5"/>
  <c r="AR198" i="5"/>
  <c r="AR195" i="5"/>
  <c r="AR184" i="5"/>
  <c r="AR185" i="5"/>
  <c r="AR188" i="5"/>
  <c r="AR189" i="5"/>
  <c r="AR190" i="5"/>
  <c r="AR183" i="5"/>
  <c r="AR168" i="5"/>
  <c r="AR169" i="5"/>
  <c r="AR171" i="5"/>
  <c r="AR172" i="5"/>
  <c r="AR173" i="5"/>
  <c r="AR175" i="5"/>
  <c r="AR176" i="5"/>
  <c r="AR177" i="5"/>
  <c r="AR179" i="5"/>
  <c r="AR180" i="5"/>
  <c r="AR181" i="5"/>
  <c r="AR167" i="5"/>
  <c r="AR164" i="5"/>
  <c r="AR165" i="5"/>
  <c r="AR163" i="5"/>
  <c r="AR160" i="5"/>
  <c r="AR161" i="5"/>
  <c r="AR159" i="5"/>
  <c r="AR155" i="5"/>
  <c r="AR156" i="5"/>
  <c r="AR157" i="5"/>
  <c r="AR147" i="5"/>
  <c r="AR124" i="5"/>
  <c r="AR126" i="5"/>
  <c r="AR127" i="5"/>
  <c r="AR128" i="5"/>
  <c r="AR130" i="5"/>
  <c r="AR131" i="5"/>
  <c r="AR132" i="5"/>
  <c r="AR134" i="5"/>
  <c r="AR135" i="5"/>
  <c r="AR136" i="5"/>
  <c r="AR138" i="5"/>
  <c r="AR123" i="5"/>
  <c r="AR84" i="5"/>
  <c r="AR86" i="5"/>
  <c r="AR87" i="5"/>
  <c r="AR88" i="5"/>
  <c r="AR90" i="5"/>
  <c r="AR91" i="5"/>
  <c r="AR92" i="5"/>
  <c r="AR94" i="5"/>
  <c r="AR83" i="5"/>
  <c r="AR48" i="5"/>
  <c r="AR50" i="5"/>
  <c r="AR51" i="5"/>
  <c r="AR53" i="5"/>
  <c r="AR54" i="5"/>
  <c r="AR47" i="5"/>
  <c r="AR21" i="5"/>
  <c r="AR22" i="5"/>
  <c r="AR23" i="5"/>
  <c r="AR24" i="5"/>
  <c r="AR25" i="5"/>
  <c r="AR20" i="5"/>
  <c r="AS472" i="5" l="1"/>
  <c r="AS473" i="5"/>
  <c r="AS474" i="5"/>
  <c r="AS475" i="5"/>
  <c r="AS476" i="5"/>
  <c r="AS477" i="5"/>
  <c r="AS478" i="5"/>
  <c r="AS479" i="5"/>
  <c r="AS480" i="5"/>
  <c r="AS481" i="5"/>
  <c r="AS453" i="5" l="1"/>
  <c r="AS454" i="5"/>
  <c r="AS455" i="5"/>
  <c r="AS456" i="5"/>
  <c r="AS458" i="5"/>
  <c r="AS459" i="5"/>
  <c r="AS460" i="5"/>
  <c r="AS461" i="5"/>
  <c r="AS462" i="5"/>
  <c r="AS403" i="5"/>
  <c r="AS404" i="5"/>
  <c r="AS406" i="5"/>
  <c r="AS407" i="5"/>
  <c r="AS408" i="5"/>
  <c r="AS410" i="5"/>
  <c r="AS411" i="5"/>
  <c r="AS412" i="5"/>
  <c r="AS414" i="5"/>
  <c r="AS415" i="5"/>
  <c r="AS416" i="5"/>
  <c r="AS418" i="5"/>
  <c r="AS419" i="5"/>
  <c r="AS420" i="5"/>
  <c r="AS426" i="5"/>
  <c r="AS427" i="5"/>
  <c r="AS428" i="5"/>
  <c r="AS429" i="5"/>
  <c r="AS435" i="5"/>
  <c r="AS335" i="5"/>
  <c r="AS336" i="5"/>
  <c r="AS338" i="5"/>
  <c r="AS339" i="5"/>
  <c r="AS340" i="5"/>
  <c r="AS354" i="5"/>
  <c r="AS355" i="5"/>
  <c r="AS356" i="5"/>
  <c r="AS367" i="5"/>
  <c r="AS368" i="5"/>
  <c r="AS229" i="5"/>
  <c r="AS230" i="5"/>
  <c r="AS231" i="5"/>
  <c r="AS237" i="5"/>
  <c r="AS238" i="5"/>
  <c r="AS184" i="5" l="1"/>
  <c r="AS185" i="5"/>
  <c r="AS188" i="5"/>
  <c r="AS189" i="5"/>
  <c r="AS190" i="5"/>
  <c r="AS183" i="5"/>
  <c r="AS172" i="5"/>
  <c r="AS173" i="5"/>
  <c r="AS175" i="5"/>
  <c r="AS176" i="5"/>
  <c r="AS177" i="5"/>
  <c r="AS179" i="5"/>
  <c r="AS180" i="5"/>
  <c r="AS181" i="5"/>
  <c r="AS171" i="5"/>
  <c r="AQ139" i="5"/>
  <c r="AQ140" i="5"/>
  <c r="AQ142" i="5"/>
  <c r="AR140" i="5"/>
  <c r="AR142" i="5"/>
  <c r="AR139" i="5"/>
  <c r="AR57" i="5"/>
  <c r="AR56" i="5"/>
  <c r="AR96" i="5"/>
  <c r="AR98" i="5"/>
  <c r="AR95" i="5"/>
  <c r="AQ126" i="5"/>
  <c r="AS126" i="5" s="1"/>
  <c r="AQ127" i="5"/>
  <c r="AS127" i="5" s="1"/>
  <c r="AQ128" i="5"/>
  <c r="AS128" i="5" s="1"/>
  <c r="AQ130" i="5"/>
  <c r="AS130" i="5" s="1"/>
  <c r="AQ131" i="5"/>
  <c r="AS131" i="5" s="1"/>
  <c r="AQ132" i="5"/>
  <c r="AS132" i="5" s="1"/>
  <c r="AQ134" i="5"/>
  <c r="AS134" i="5" s="1"/>
  <c r="AQ135" i="5"/>
  <c r="AS135" i="5" s="1"/>
  <c r="AR119" i="5"/>
  <c r="AR120" i="5"/>
  <c r="AR122" i="5"/>
  <c r="AR116" i="5"/>
  <c r="AS116" i="5" s="1"/>
  <c r="AR118" i="5"/>
  <c r="AR115" i="5"/>
  <c r="AS115" i="5" s="1"/>
  <c r="AR111" i="5"/>
  <c r="AR112" i="5"/>
  <c r="AR114" i="5"/>
  <c r="AR110" i="5"/>
  <c r="AR107" i="5"/>
  <c r="AR104" i="5"/>
  <c r="AR106" i="5"/>
  <c r="AR103" i="5"/>
  <c r="AS169" i="5"/>
  <c r="AS168" i="5"/>
  <c r="AS167" i="5"/>
  <c r="AS165" i="5"/>
  <c r="AS164" i="5"/>
  <c r="AS163" i="5"/>
  <c r="AS161" i="5"/>
  <c r="AS160" i="5"/>
  <c r="AS159" i="5"/>
  <c r="AS157" i="5"/>
  <c r="AS156" i="5"/>
  <c r="AS155" i="5"/>
  <c r="AS147" i="5"/>
  <c r="AQ98" i="5"/>
  <c r="AQ96" i="5"/>
  <c r="AQ95" i="5"/>
  <c r="AQ94" i="5"/>
  <c r="AS94" i="5" s="1"/>
  <c r="AQ92" i="5"/>
  <c r="AS92" i="5" s="1"/>
  <c r="AQ91" i="5"/>
  <c r="AS91" i="5" s="1"/>
  <c r="AQ90" i="5"/>
  <c r="AS90" i="5" s="1"/>
  <c r="AQ88" i="5"/>
  <c r="AS88" i="5" s="1"/>
  <c r="AQ87" i="5"/>
  <c r="AS87" i="5" s="1"/>
  <c r="AQ86" i="5"/>
  <c r="AS86" i="5" s="1"/>
  <c r="AQ84" i="5"/>
  <c r="AS84" i="5" s="1"/>
  <c r="AQ83" i="5"/>
  <c r="AS83" i="5" s="1"/>
  <c r="AR82" i="5"/>
  <c r="AQ82" i="5"/>
  <c r="AR80" i="5"/>
  <c r="AQ80" i="5"/>
  <c r="AR79" i="5"/>
  <c r="AQ79" i="5"/>
  <c r="AR78" i="5"/>
  <c r="AQ78" i="5"/>
  <c r="AR76" i="5"/>
  <c r="AQ76" i="5"/>
  <c r="AR75" i="5"/>
  <c r="AQ75" i="5"/>
  <c r="AR74" i="5"/>
  <c r="AQ74" i="5"/>
  <c r="AR72" i="5"/>
  <c r="AQ72" i="5"/>
  <c r="AR71" i="5"/>
  <c r="AQ71" i="5"/>
  <c r="AR70" i="5"/>
  <c r="AQ70" i="5"/>
  <c r="AR68" i="5"/>
  <c r="AQ68" i="5"/>
  <c r="AR67" i="5"/>
  <c r="AQ67" i="5"/>
  <c r="AR66" i="5"/>
  <c r="AQ66" i="5"/>
  <c r="AR64" i="5"/>
  <c r="AQ64" i="5"/>
  <c r="AR63" i="5"/>
  <c r="AQ63" i="5"/>
  <c r="AR42" i="5"/>
  <c r="AR44" i="5"/>
  <c r="AR45" i="5"/>
  <c r="AR41" i="5"/>
  <c r="AR38" i="5"/>
  <c r="AR39" i="5"/>
  <c r="AR33" i="5"/>
  <c r="AR32" i="5"/>
  <c r="AQ57" i="5"/>
  <c r="AQ56" i="5"/>
  <c r="AQ54" i="5"/>
  <c r="AS54" i="5" s="1"/>
  <c r="AQ53" i="5"/>
  <c r="AQ51" i="5"/>
  <c r="AQ50" i="5"/>
  <c r="AS50" i="5" s="1"/>
  <c r="AQ48" i="5"/>
  <c r="AS48" i="5" s="1"/>
  <c r="AQ47" i="5"/>
  <c r="AQ45" i="5"/>
  <c r="AQ44" i="5"/>
  <c r="AQ42" i="5"/>
  <c r="AQ41" i="5"/>
  <c r="AQ39" i="5"/>
  <c r="AQ38" i="5"/>
  <c r="AQ36" i="5"/>
  <c r="AQ35" i="5"/>
  <c r="AQ33" i="5"/>
  <c r="AS471" i="5"/>
  <c r="AS470" i="5"/>
  <c r="AS469" i="5"/>
  <c r="AS468" i="5"/>
  <c r="AS467" i="5"/>
  <c r="AS452" i="5"/>
  <c r="AS451" i="5"/>
  <c r="AS449" i="5"/>
  <c r="AS447" i="5"/>
  <c r="AS446" i="5"/>
  <c r="AS444" i="5"/>
  <c r="AS439" i="5"/>
  <c r="AS437" i="5"/>
  <c r="AS436" i="5"/>
  <c r="AS400" i="5"/>
  <c r="AS399" i="5"/>
  <c r="AS398" i="5"/>
  <c r="AS396" i="5"/>
  <c r="AS395" i="5"/>
  <c r="AS392" i="5"/>
  <c r="AS391" i="5"/>
  <c r="AS390" i="5"/>
  <c r="AS377" i="5"/>
  <c r="AS376" i="5"/>
  <c r="AS371" i="5"/>
  <c r="AS369" i="5"/>
  <c r="AS334" i="5"/>
  <c r="AS333" i="5"/>
  <c r="AS327" i="5"/>
  <c r="AS326" i="5"/>
  <c r="AS325" i="5"/>
  <c r="AS323" i="5"/>
  <c r="AS322" i="5"/>
  <c r="AS321" i="5"/>
  <c r="AS319" i="5"/>
  <c r="AS318" i="5"/>
  <c r="AS317" i="5"/>
  <c r="AS315" i="5"/>
  <c r="AS314" i="5"/>
  <c r="AS313" i="5"/>
  <c r="AS311" i="5"/>
  <c r="AS310" i="5"/>
  <c r="AS307" i="5"/>
  <c r="AS219" i="5"/>
  <c r="AS218" i="5"/>
  <c r="AS217" i="5"/>
  <c r="AS215" i="5"/>
  <c r="AS214" i="5"/>
  <c r="AS213" i="5"/>
  <c r="AS211" i="5"/>
  <c r="AS209" i="5"/>
  <c r="AS208" i="5"/>
  <c r="AS207" i="5"/>
  <c r="AS206" i="5"/>
  <c r="AS205" i="5"/>
  <c r="AS203" i="5"/>
  <c r="AS202" i="5"/>
  <c r="AS200" i="5"/>
  <c r="AS199" i="5"/>
  <c r="AS198" i="5"/>
  <c r="AS196" i="5"/>
  <c r="AS195" i="5"/>
  <c r="AQ138" i="5"/>
  <c r="AS138" i="5" s="1"/>
  <c r="AQ136" i="5"/>
  <c r="AS136" i="5" s="1"/>
  <c r="AQ124" i="5"/>
  <c r="AS124" i="5" s="1"/>
  <c r="AS123" i="5"/>
  <c r="AQ27" i="5"/>
  <c r="AS27" i="5" s="1"/>
  <c r="AQ26" i="5"/>
  <c r="AS26" i="5" s="1"/>
  <c r="AQ25" i="5"/>
  <c r="AS25" i="5" s="1"/>
  <c r="AQ24" i="5"/>
  <c r="AS24" i="5" s="1"/>
  <c r="AQ23" i="5"/>
  <c r="AS23" i="5" s="1"/>
  <c r="AQ22" i="5"/>
  <c r="AS22" i="5" s="1"/>
  <c r="AQ21" i="5"/>
  <c r="AS21" i="5" s="1"/>
  <c r="AQ20" i="5"/>
  <c r="AS20" i="5" s="1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139" i="5" l="1"/>
  <c r="AS142" i="5"/>
  <c r="AS140" i="5"/>
  <c r="AS111" i="5"/>
  <c r="AS119" i="5"/>
  <c r="AS143" i="5" s="1"/>
  <c r="AS12" i="5"/>
  <c r="AS68" i="5"/>
  <c r="AS79" i="5"/>
  <c r="AS17" i="5"/>
  <c r="AS104" i="5"/>
  <c r="AS70" i="5"/>
  <c r="AS80" i="5"/>
  <c r="AS110" i="5"/>
  <c r="AS72" i="5"/>
  <c r="AS64" i="5"/>
  <c r="AS107" i="5"/>
  <c r="AS106" i="5"/>
  <c r="AS103" i="5"/>
  <c r="AS112" i="5"/>
  <c r="AS71" i="5"/>
  <c r="AS82" i="5"/>
  <c r="AS114" i="5"/>
  <c r="AS122" i="5"/>
  <c r="AS18" i="5"/>
  <c r="AS98" i="5"/>
  <c r="AS74" i="5"/>
  <c r="AS66" i="5"/>
  <c r="AS67" i="5"/>
  <c r="AS78" i="5"/>
  <c r="AS16" i="5"/>
  <c r="AS56" i="5"/>
  <c r="AS42" i="5"/>
  <c r="AS96" i="5"/>
  <c r="AS120" i="5"/>
  <c r="AS95" i="5"/>
  <c r="AS75" i="5"/>
  <c r="AS19" i="5"/>
  <c r="AS76" i="5"/>
  <c r="AS15" i="5"/>
  <c r="AS14" i="5"/>
  <c r="AS63" i="5"/>
  <c r="AS39" i="5"/>
  <c r="AS57" i="5"/>
  <c r="AS13" i="5"/>
  <c r="AS36" i="5"/>
  <c r="AS38" i="5"/>
  <c r="AS51" i="5"/>
  <c r="AS53" i="5"/>
  <c r="AS41" i="5"/>
  <c r="AS45" i="5"/>
  <c r="AS33" i="5"/>
  <c r="AS44" i="5"/>
  <c r="AS47" i="5"/>
  <c r="AS35" i="5"/>
  <c r="AS32" i="5"/>
</calcChain>
</file>

<file path=xl/sharedStrings.xml><?xml version="1.0" encoding="utf-8"?>
<sst xmlns="http://schemas.openxmlformats.org/spreadsheetml/2006/main" count="2012" uniqueCount="151">
  <si>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</si>
  <si>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</si>
  <si>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</si>
  <si>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</si>
  <si>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</si>
  <si>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</si>
  <si>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</si>
  <si>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</si>
  <si>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</si>
  <si>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</si>
  <si>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</si>
  <si>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</si>
  <si>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</si>
  <si>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</si>
  <si>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</si>
  <si>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</si>
  <si>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</si>
  <si>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</si>
  <si>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</si>
  <si>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</si>
  <si>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</si>
  <si>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</si>
  <si>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</si>
  <si>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</si>
  <si>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</si>
  <si>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</si>
  <si>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</si>
  <si>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</si>
  <si>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</si>
  <si>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</si>
  <si>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</si>
  <si>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</si>
  <si>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</si>
  <si>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</si>
  <si>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</si>
  <si>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</si>
  <si>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</si>
  <si>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</si>
  <si>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</si>
  <si>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</si>
  <si>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</si>
  <si>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</si>
  <si>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</si>
  <si>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</si>
  <si>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</si>
  <si>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</si>
  <si>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</si>
  <si>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</si>
  <si>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</si>
  <si>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</si>
  <si>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</si>
  <si>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</si>
  <si>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</si>
  <si>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</si>
  <si>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</si>
  <si>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</si>
  <si>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</si>
  <si>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</si>
  <si>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</si>
  <si>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</si>
  <si>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</si>
  <si>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</si>
  <si>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</si>
  <si>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</si>
  <si>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</si>
  <si>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</si>
  <si>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г. Екатеринбург</t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</si>
  <si>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</si>
  <si>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</si>
  <si>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</si>
  <si>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</si>
  <si>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</si>
  <si>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</si>
  <si>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</si>
  <si>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</si>
  <si>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</si>
  <si>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</si>
  <si>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</si>
  <si>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</si>
  <si>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</si>
  <si>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</si>
  <si>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</si>
  <si>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</si>
  <si>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</si>
  <si>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</si>
  <si>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</si>
  <si>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</si>
  <si>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</si>
  <si>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</si>
  <si>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</si>
  <si>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</si>
  <si>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</si>
  <si>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</si>
  <si>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</si>
  <si>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</si>
  <si>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</si>
  <si>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</si>
  <si>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</si>
  <si>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</si>
  <si>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</si>
  <si>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</si>
  <si>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</si>
  <si>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</si>
  <si>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</si>
  <si>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</si>
  <si>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</si>
  <si>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</si>
  <si>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</si>
  <si>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</si>
  <si>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</si>
  <si>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</si>
  <si>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</si>
  <si>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</si>
  <si>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</si>
  <si>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</si>
  <si>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</si>
  <si>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Алгебра и начала математического анализа</t>
  </si>
  <si>
    <t>Индивидуальный проект</t>
  </si>
  <si>
    <t>11а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</si>
  <si>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</si>
  <si>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</si>
  <si>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</si>
  <si>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</si>
  <si>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 xml:space="preserve">Приложение 1 к приказу от __________2025г. </t>
  </si>
  <si>
    <t xml:space="preserve"> №____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</si>
  <si>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</si>
  <si>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</si>
  <si>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</si>
  <si>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</si>
  <si>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</si>
  <si>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</si>
  <si>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</si>
  <si>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</si>
  <si>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</si>
  <si>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МАОУ - СОШ № 7</t>
  </si>
  <si>
    <t>3г</t>
  </si>
  <si>
    <t>4г</t>
  </si>
  <si>
    <t>Иностранный язык (английский)</t>
  </si>
  <si>
    <t>Период (год)</t>
  </si>
  <si>
    <t>5г</t>
  </si>
  <si>
    <t>6г</t>
  </si>
  <si>
    <t>7г</t>
  </si>
  <si>
    <t>8г</t>
  </si>
  <si>
    <t>9г</t>
  </si>
  <si>
    <t>2026/2027 учебный год</t>
  </si>
  <si>
    <t>10а база</t>
  </si>
  <si>
    <t>10а проф</t>
  </si>
  <si>
    <t>КР</t>
  </si>
  <si>
    <t>ВПР</t>
  </si>
  <si>
    <t>ВПР*</t>
  </si>
  <si>
    <t>ВПР* - Всероссийские проверочные работы (предмет на основе случайного выбора)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</si>
</sst>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8" fillId="0" borderId="0" xfId="0" applyFo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164" fontId="19" fillId="0" borderId="0" xfId="0" applyNumberFormat="1" applyFont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9" fillId="0" borderId="0" xfId="0" applyFont="1" applyAlignment="1">
      <alignment wrapText="1"/>
    </xf>
    <xf numFmtId="0" fontId="2" fillId="0" borderId="9" xfId="0" applyFont="1" applyBorder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0" borderId="15" xfId="0" applyFont="1" applyBorder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49" fontId="21" fillId="0" borderId="1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/>
    <xf numFmtId="0" fontId="4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0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2" fillId="9" borderId="0" xfId="0" applyFont="1" applyFill="1"/>
    <xf numFmtId="0" fontId="2" fillId="9" borderId="1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0" fontId="2" fillId="8" borderId="0" xfId="0" applyNumberFormat="1" applyFont="1" applyFill="1"/>
    <xf numFmtId="0" fontId="26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/>
    <xf numFmtId="0" fontId="2" fillId="6" borderId="0" xfId="0" applyFont="1" applyFill="1"/>
    <xf numFmtId="0" fontId="2" fillId="4" borderId="1" xfId="0" applyFont="1" applyFill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8" borderId="4" xfId="0" applyFont="1" applyFill="1" applyBorder="1" applyAlignment="1">
      <alignment horizontal="center" vertical="center" textRotation="90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49" fontId="19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51</v>
      </c>
    </row>
    <row r="2" spans="1:1" ht="18.75" x14ac:dyDescent="0.25">
      <c r="A2" s="12"/>
    </row>
    <row r="3" spans="1:1" ht="138.75" customHeight="1" x14ac:dyDescent="0.25">
      <c r="A3" s="13" t="s">
        <v>131</v>
      </c>
    </row>
    <row r="4" spans="1:1" ht="262.5" x14ac:dyDescent="0.25">
      <c r="A4" s="18" t="s">
        <v>121</v>
      </c>
    </row>
    <row r="5" spans="1:1" ht="31.5" customHeight="1" x14ac:dyDescent="0.25">
      <c r="A5" s="13" t="s">
        <v>42</v>
      </c>
    </row>
    <row r="6" spans="1:1" ht="28.5" customHeight="1" x14ac:dyDescent="0.25">
      <c r="A6" s="14" t="s">
        <v>43</v>
      </c>
    </row>
    <row r="7" spans="1:1" ht="19.5" customHeight="1" x14ac:dyDescent="0.25">
      <c r="A7" s="14" t="s">
        <v>44</v>
      </c>
    </row>
    <row r="8" spans="1:1" s="16" customFormat="1" ht="26.25" customHeight="1" x14ac:dyDescent="0.25">
      <c r="A8" s="15" t="s">
        <v>90</v>
      </c>
    </row>
    <row r="9" spans="1:1" s="16" customFormat="1" ht="25.5" customHeight="1" x14ac:dyDescent="0.25">
      <c r="A9" s="15" t="s">
        <v>45</v>
      </c>
    </row>
    <row r="10" spans="1:1" s="16" customFormat="1" ht="39" customHeight="1" x14ac:dyDescent="0.25">
      <c r="A10" s="19" t="s">
        <v>59</v>
      </c>
    </row>
    <row r="11" spans="1:1" s="16" customFormat="1" ht="36.75" customHeight="1" x14ac:dyDescent="0.25">
      <c r="A11" s="19" t="s">
        <v>91</v>
      </c>
    </row>
    <row r="12" spans="1:1" s="16" customFormat="1" ht="18.75" x14ac:dyDescent="0.25">
      <c r="A12" s="15" t="s">
        <v>125</v>
      </c>
    </row>
    <row r="13" spans="1:1" s="16" customFormat="1" ht="37.5" x14ac:dyDescent="0.25">
      <c r="A13" s="17" t="s">
        <v>46</v>
      </c>
    </row>
    <row r="14" spans="1:1" s="16" customFormat="1" ht="18.75" x14ac:dyDescent="0.25">
      <c r="A14" s="19" t="s">
        <v>71</v>
      </c>
    </row>
    <row r="15" spans="1:1" s="16" customFormat="1" ht="18.75" x14ac:dyDescent="0.25">
      <c r="A15" s="15" t="s">
        <v>47</v>
      </c>
    </row>
    <row r="16" spans="1:1" s="16" customFormat="1" ht="18.75" x14ac:dyDescent="0.25">
      <c r="A16" s="19" t="s">
        <v>64</v>
      </c>
    </row>
    <row r="17" spans="1:1" s="16" customFormat="1" ht="18.75" x14ac:dyDescent="0.25">
      <c r="A17" s="15" t="s">
        <v>48</v>
      </c>
    </row>
    <row r="18" spans="1:1" s="16" customFormat="1" ht="37.5" x14ac:dyDescent="0.25">
      <c r="A18" s="19" t="s">
        <v>119</v>
      </c>
    </row>
    <row r="19" spans="1:1" s="16" customFormat="1" ht="18.75" x14ac:dyDescent="0.25">
      <c r="A19" s="17" t="s">
        <v>49</v>
      </c>
    </row>
    <row r="20" spans="1:1" s="16" customFormat="1" ht="37.5" x14ac:dyDescent="0.25">
      <c r="A20" s="19" t="s">
        <v>72</v>
      </c>
    </row>
    <row r="21" spans="1:1" s="16" customFormat="1" ht="37.5" x14ac:dyDescent="0.25">
      <c r="A21" s="15" t="s">
        <v>133</v>
      </c>
    </row>
    <row r="22" spans="1:1" s="16" customFormat="1" ht="18" x14ac:dyDescent="0.25">
      <c r="A22" s="15"/>
    </row>
    <row r="23" spans="1:1" s="16" customFormat="1" ht="150" x14ac:dyDescent="0.25">
      <c r="A23" s="17" t="s">
        <v>132</v>
      </c>
    </row>
    <row r="24" spans="1:1" s="16" customFormat="1" ht="37.5" x14ac:dyDescent="0.25">
      <c r="A24" s="29" t="s">
        <v>74</v>
      </c>
    </row>
    <row r="25" spans="1:1" s="16" customFormat="1" ht="75" x14ac:dyDescent="0.25">
      <c r="A25" s="17" t="s">
        <v>50</v>
      </c>
    </row>
    <row r="26" spans="1:1" s="16" customFormat="1" ht="93.75" x14ac:dyDescent="0.25">
      <c r="A26" s="17" t="s">
        <v>58</v>
      </c>
    </row>
    <row r="27" spans="1:1" s="16" customFormat="1" ht="93.75" x14ac:dyDescent="0.25">
      <c r="A27" s="29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482"/>
  <sheetViews>
    <sheetView tabSelected="1" view="pageBreakPreview" zoomScale="85" zoomScaleNormal="85" zoomScaleSheetLayoutView="85" workbookViewId="0">
      <selection activeCell="T115" sqref="T115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4" width="9.42578125" style="1" customWidth="1"/>
    <col min="5" max="5" width="6" style="1" customWidth="1"/>
    <col min="6" max="6" width="4.28515625" style="1" customWidth="1"/>
    <col min="7" max="7" width="3.28515625" style="1" customWidth="1"/>
    <col min="8" max="33" width="4.28515625" style="1" customWidth="1"/>
    <col min="34" max="35" width="6" style="1" customWidth="1"/>
    <col min="36" max="36" width="5.5703125" style="1" customWidth="1"/>
    <col min="37" max="40" width="4.28515625" style="1" customWidth="1"/>
    <col min="41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7" s="64" customFormat="1" ht="63" customHeight="1" x14ac:dyDescent="0.25">
      <c r="A1" s="27" t="s">
        <v>123</v>
      </c>
      <c r="B1" s="27"/>
      <c r="C1" s="27"/>
      <c r="D1" s="27"/>
      <c r="E1" s="27" t="s">
        <v>124</v>
      </c>
      <c r="F1" s="27"/>
      <c r="G1" s="27"/>
      <c r="H1" s="27"/>
      <c r="L1" s="71" t="s">
        <v>39</v>
      </c>
      <c r="AC1" s="65"/>
      <c r="AD1" s="65"/>
      <c r="AE1" s="65"/>
      <c r="AL1" s="65"/>
      <c r="AM1" s="65"/>
      <c r="AN1" s="65"/>
      <c r="AO1" s="65"/>
      <c r="AP1" s="65"/>
      <c r="AQ1" s="65"/>
      <c r="AR1" s="65"/>
      <c r="AS1" s="65"/>
    </row>
    <row r="2" spans="1:47" ht="21.75" customHeight="1" x14ac:dyDescent="0.4">
      <c r="A2" s="28" t="s">
        <v>55</v>
      </c>
      <c r="B2" s="26" t="s">
        <v>66</v>
      </c>
      <c r="C2" s="72"/>
      <c r="D2" s="68"/>
      <c r="F2" s="27"/>
      <c r="G2" s="70" t="s">
        <v>122</v>
      </c>
      <c r="H2" s="27"/>
      <c r="I2" s="20"/>
      <c r="J2" s="20"/>
      <c r="K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L2" s="46"/>
      <c r="AM2" s="46"/>
      <c r="AN2" s="46"/>
      <c r="AO2" s="50"/>
      <c r="AP2" s="50"/>
      <c r="AQ2" s="50"/>
      <c r="AR2" s="50"/>
      <c r="AS2" s="50"/>
    </row>
    <row r="3" spans="1:47" ht="40.5" customHeight="1" x14ac:dyDescent="0.25">
      <c r="A3" s="28" t="s">
        <v>67</v>
      </c>
      <c r="B3" s="42" t="s">
        <v>134</v>
      </c>
      <c r="D3" s="68"/>
      <c r="E3" s="30"/>
      <c r="F3" s="30"/>
      <c r="G3" s="160" t="s">
        <v>120</v>
      </c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2"/>
      <c r="X3" s="132" t="s">
        <v>63</v>
      </c>
      <c r="Y3" s="133"/>
      <c r="Z3" s="133"/>
      <c r="AA3" s="133"/>
      <c r="AB3" s="134"/>
      <c r="AC3" s="177" t="s">
        <v>93</v>
      </c>
      <c r="AD3" s="178"/>
      <c r="AE3" s="178"/>
      <c r="AF3" s="178"/>
      <c r="AG3" s="178"/>
      <c r="AH3" s="178"/>
      <c r="AI3" s="178"/>
      <c r="AJ3" s="178"/>
      <c r="AK3" s="178"/>
      <c r="AL3" s="178"/>
      <c r="AM3" s="179"/>
      <c r="AN3" s="167" t="s">
        <v>94</v>
      </c>
      <c r="AO3" s="167"/>
      <c r="AP3" s="47" t="s">
        <v>95</v>
      </c>
      <c r="AQ3" s="47"/>
      <c r="AR3" s="51"/>
      <c r="AU3" s="49"/>
    </row>
    <row r="4" spans="1:47" ht="22.5" customHeight="1" x14ac:dyDescent="0.2">
      <c r="B4" s="176" t="s">
        <v>68</v>
      </c>
      <c r="C4" s="176"/>
      <c r="F4" s="31"/>
      <c r="G4" s="69" t="s">
        <v>97</v>
      </c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171" t="s">
        <v>126</v>
      </c>
      <c r="Y4" s="172"/>
      <c r="Z4" s="172"/>
      <c r="AA4" s="172"/>
      <c r="AB4" s="173"/>
      <c r="AC4" s="180"/>
      <c r="AD4" s="181"/>
      <c r="AE4" s="181"/>
      <c r="AF4" s="181"/>
      <c r="AG4" s="181"/>
      <c r="AH4" s="181"/>
      <c r="AI4" s="181"/>
      <c r="AJ4" s="181"/>
      <c r="AK4" s="181"/>
      <c r="AL4" s="181"/>
      <c r="AM4" s="182"/>
      <c r="AN4" s="167"/>
      <c r="AO4" s="167"/>
      <c r="AP4" s="170" t="s">
        <v>96</v>
      </c>
      <c r="AQ4" s="170"/>
      <c r="AU4" s="49"/>
    </row>
    <row r="5" spans="1:47" ht="42.75" customHeight="1" x14ac:dyDescent="0.2">
      <c r="A5" s="56" t="s">
        <v>69</v>
      </c>
      <c r="B5" s="26"/>
      <c r="C5" s="34" t="s">
        <v>56</v>
      </c>
      <c r="D5" s="3"/>
      <c r="F5" s="31"/>
      <c r="G5" s="166" t="s">
        <v>98</v>
      </c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74"/>
      <c r="Y5" s="174"/>
      <c r="Z5" s="174"/>
      <c r="AA5" s="174"/>
      <c r="AB5" s="175"/>
      <c r="AC5" s="183"/>
      <c r="AD5" s="184"/>
      <c r="AE5" s="184"/>
      <c r="AF5" s="184"/>
      <c r="AG5" s="184"/>
      <c r="AH5" s="184"/>
      <c r="AI5" s="184"/>
      <c r="AJ5" s="184"/>
      <c r="AK5" s="184"/>
      <c r="AL5" s="184"/>
      <c r="AM5" s="185"/>
      <c r="AN5" s="167"/>
      <c r="AO5" s="167"/>
      <c r="AP5" s="168" t="s">
        <v>67</v>
      </c>
      <c r="AQ5" s="169"/>
      <c r="AU5" s="49"/>
    </row>
    <row r="6" spans="1:47" ht="35.25" customHeight="1" x14ac:dyDescent="0.2">
      <c r="A6" s="57" t="s">
        <v>70</v>
      </c>
      <c r="C6" s="34" t="s">
        <v>57</v>
      </c>
      <c r="D6" s="33"/>
      <c r="E6" s="32"/>
      <c r="F6" s="31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29" t="s">
        <v>127</v>
      </c>
      <c r="Y6" s="130"/>
      <c r="Z6" s="130"/>
      <c r="AA6" s="130"/>
      <c r="AB6" s="130"/>
      <c r="AC6" s="59" t="s">
        <v>128</v>
      </c>
      <c r="AD6" s="59"/>
      <c r="AE6" s="52"/>
      <c r="AF6" s="52"/>
      <c r="AG6" s="52"/>
      <c r="AH6" s="46"/>
    </row>
    <row r="7" spans="1:47" ht="26.25" customHeight="1" x14ac:dyDescent="0.2">
      <c r="A7" s="136" t="s">
        <v>138</v>
      </c>
      <c r="B7" s="136"/>
      <c r="C7" s="137"/>
      <c r="D7" s="137"/>
      <c r="F7" s="31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Y7" s="2"/>
      <c r="AB7" s="2"/>
      <c r="AC7" s="61" t="s">
        <v>130</v>
      </c>
      <c r="AD7" s="61"/>
      <c r="AO7" s="102" t="s">
        <v>150</v>
      </c>
      <c r="AP7" s="45"/>
      <c r="AQ7" s="45"/>
      <c r="AR7" s="45"/>
    </row>
    <row r="8" spans="1:47" ht="22.5" customHeight="1" x14ac:dyDescent="0.25">
      <c r="A8" s="62"/>
      <c r="B8" s="62"/>
      <c r="C8" s="62"/>
      <c r="D8" s="63"/>
      <c r="E8" s="63"/>
      <c r="F8" s="63"/>
      <c r="G8" s="63"/>
      <c r="H8" s="63"/>
      <c r="I8" s="62"/>
      <c r="X8" s="62"/>
      <c r="Z8" s="44"/>
      <c r="AA8" s="44"/>
      <c r="AB8" s="44"/>
      <c r="AC8" s="58" t="s">
        <v>129</v>
      </c>
      <c r="AD8" s="58"/>
      <c r="AE8" s="45"/>
      <c r="AF8" s="45"/>
      <c r="AG8" s="45"/>
      <c r="AH8" s="45"/>
      <c r="AI8" s="45"/>
      <c r="AJ8" s="45"/>
      <c r="AK8" s="46"/>
      <c r="AL8" s="60"/>
      <c r="AM8" s="45"/>
      <c r="AN8" s="45"/>
      <c r="AO8" s="45"/>
      <c r="AP8" s="45"/>
      <c r="AQ8" s="45"/>
      <c r="AR8" s="45"/>
      <c r="AS8" s="46"/>
    </row>
    <row r="9" spans="1:47" s="2" customFormat="1" ht="120.75" customHeight="1" x14ac:dyDescent="0.2">
      <c r="A9" s="158" t="s">
        <v>15</v>
      </c>
      <c r="B9" s="158"/>
      <c r="C9" s="158"/>
      <c r="D9" s="158"/>
      <c r="E9" s="159" t="s">
        <v>144</v>
      </c>
      <c r="F9" s="159"/>
      <c r="G9" s="159"/>
      <c r="H9" s="159"/>
      <c r="I9" s="159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35" t="s">
        <v>20</v>
      </c>
      <c r="AR9" s="135" t="s">
        <v>22</v>
      </c>
      <c r="AS9" s="142" t="s">
        <v>21</v>
      </c>
    </row>
    <row r="10" spans="1:47" s="2" customFormat="1" ht="21.75" customHeight="1" x14ac:dyDescent="0.2">
      <c r="A10" s="112" t="s">
        <v>0</v>
      </c>
      <c r="B10" s="114"/>
      <c r="C10" s="110" t="s">
        <v>62</v>
      </c>
      <c r="D10" s="22" t="s">
        <v>18</v>
      </c>
      <c r="E10" s="111" t="s">
        <v>1</v>
      </c>
      <c r="F10" s="111"/>
      <c r="G10" s="111"/>
      <c r="H10" s="111"/>
      <c r="I10" s="111" t="s">
        <v>2</v>
      </c>
      <c r="J10" s="111"/>
      <c r="K10" s="111"/>
      <c r="L10" s="111"/>
      <c r="M10" s="111" t="s">
        <v>3</v>
      </c>
      <c r="N10" s="111"/>
      <c r="O10" s="111"/>
      <c r="P10" s="111"/>
      <c r="Q10" s="111" t="s">
        <v>4</v>
      </c>
      <c r="R10" s="111"/>
      <c r="S10" s="111"/>
      <c r="T10" s="111"/>
      <c r="U10" s="111" t="s">
        <v>5</v>
      </c>
      <c r="V10" s="111"/>
      <c r="W10" s="111"/>
      <c r="X10" s="111" t="s">
        <v>6</v>
      </c>
      <c r="Y10" s="111"/>
      <c r="Z10" s="111"/>
      <c r="AA10" s="111"/>
      <c r="AB10" s="122" t="s">
        <v>7</v>
      </c>
      <c r="AC10" s="123"/>
      <c r="AD10" s="123"/>
      <c r="AE10" s="124"/>
      <c r="AF10" s="123" t="s">
        <v>8</v>
      </c>
      <c r="AG10" s="123"/>
      <c r="AH10" s="123"/>
      <c r="AI10" s="124"/>
      <c r="AJ10" s="111" t="s">
        <v>9</v>
      </c>
      <c r="AK10" s="111"/>
      <c r="AL10" s="111"/>
      <c r="AM10" s="111" t="s">
        <v>10</v>
      </c>
      <c r="AN10" s="111"/>
      <c r="AO10" s="111"/>
      <c r="AP10" s="111"/>
      <c r="AQ10" s="135"/>
      <c r="AR10" s="135"/>
      <c r="AS10" s="142"/>
    </row>
    <row r="11" spans="1:47" s="6" customFormat="1" ht="11.25" customHeight="1" x14ac:dyDescent="0.2">
      <c r="A11" s="115"/>
      <c r="B11" s="117"/>
      <c r="C11" s="109"/>
      <c r="D11" s="22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35"/>
      <c r="AR11" s="135"/>
      <c r="AS11" s="142"/>
    </row>
    <row r="12" spans="1:47" s="6" customFormat="1" ht="11.25" customHeight="1" x14ac:dyDescent="0.2">
      <c r="A12" s="125" t="s">
        <v>92</v>
      </c>
      <c r="B12" s="110" t="s">
        <v>13</v>
      </c>
      <c r="C12" s="35" t="s">
        <v>60</v>
      </c>
      <c r="D12" s="9"/>
      <c r="E12" s="5"/>
      <c r="F12" s="9"/>
      <c r="G12" s="77"/>
      <c r="H12" s="79"/>
      <c r="I12" s="79"/>
      <c r="J12" s="77"/>
      <c r="K12" s="79"/>
      <c r="L12" s="79"/>
      <c r="M12" s="79"/>
      <c r="N12" s="79"/>
      <c r="O12" s="79"/>
      <c r="P12" s="79"/>
      <c r="Q12" s="79"/>
      <c r="R12" s="77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7"/>
      <c r="AD12" s="77"/>
      <c r="AE12" s="79"/>
      <c r="AF12" s="79"/>
      <c r="AG12" s="79"/>
      <c r="AH12" s="79"/>
      <c r="AI12" s="79"/>
      <c r="AJ12" s="77"/>
      <c r="AK12" s="77"/>
      <c r="AL12" s="5"/>
      <c r="AM12" s="5"/>
      <c r="AN12" s="5"/>
      <c r="AO12" s="5"/>
      <c r="AP12" s="5"/>
      <c r="AQ12" s="36">
        <f t="shared" ref="AQ12:AQ27" si="0">COUNTA(E12:AP12)</f>
        <v>0</v>
      </c>
      <c r="AR12" s="3">
        <f>33*5</f>
        <v>165</v>
      </c>
      <c r="AS12" s="37">
        <f>AQ12/AR12</f>
        <v>0</v>
      </c>
    </row>
    <row r="13" spans="1:47" ht="12.75" customHeight="1" x14ac:dyDescent="0.2">
      <c r="A13" s="126"/>
      <c r="B13" s="108"/>
      <c r="C13" s="35" t="s">
        <v>61</v>
      </c>
      <c r="D13" s="3"/>
      <c r="E13" s="4"/>
      <c r="F13" s="3"/>
      <c r="G13" s="77"/>
      <c r="H13" s="76"/>
      <c r="I13" s="78"/>
      <c r="J13" s="77"/>
      <c r="K13" s="78"/>
      <c r="L13" s="78"/>
      <c r="M13" s="78"/>
      <c r="N13" s="78"/>
      <c r="O13" s="78"/>
      <c r="P13" s="78"/>
      <c r="Q13" s="78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7"/>
      <c r="AD13" s="77"/>
      <c r="AE13" s="78"/>
      <c r="AF13" s="78"/>
      <c r="AG13" s="78"/>
      <c r="AH13" s="78"/>
      <c r="AI13" s="78"/>
      <c r="AJ13" s="77"/>
      <c r="AK13" s="77"/>
      <c r="AL13" s="4"/>
      <c r="AM13" s="7"/>
      <c r="AN13" s="7"/>
      <c r="AO13" s="7"/>
      <c r="AP13" s="7"/>
      <c r="AQ13" s="36">
        <f t="shared" si="0"/>
        <v>0</v>
      </c>
      <c r="AR13" s="3">
        <f>33*5</f>
        <v>165</v>
      </c>
      <c r="AS13" s="37">
        <f t="shared" ref="AS13:AS27" si="1">AQ13/AR13</f>
        <v>0</v>
      </c>
    </row>
    <row r="14" spans="1:47" ht="12.75" customHeight="1" x14ac:dyDescent="0.2">
      <c r="A14" s="126"/>
      <c r="B14" s="110" t="s">
        <v>11</v>
      </c>
      <c r="C14" s="35" t="s">
        <v>60</v>
      </c>
      <c r="D14" s="24"/>
      <c r="E14" s="4"/>
      <c r="F14" s="3"/>
      <c r="G14" s="77"/>
      <c r="H14" s="78"/>
      <c r="I14" s="78"/>
      <c r="J14" s="77"/>
      <c r="K14" s="77"/>
      <c r="L14" s="78"/>
      <c r="M14" s="78"/>
      <c r="N14" s="78"/>
      <c r="O14" s="78"/>
      <c r="P14" s="78"/>
      <c r="Q14" s="78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7"/>
      <c r="AD14" s="77"/>
      <c r="AE14" s="78"/>
      <c r="AF14" s="78"/>
      <c r="AG14" s="78"/>
      <c r="AH14" s="78"/>
      <c r="AI14" s="78"/>
      <c r="AJ14" s="77"/>
      <c r="AK14" s="77"/>
      <c r="AL14" s="4"/>
      <c r="AM14" s="7"/>
      <c r="AN14" s="7"/>
      <c r="AO14" s="7"/>
      <c r="AP14" s="7"/>
      <c r="AQ14" s="36">
        <f t="shared" si="0"/>
        <v>0</v>
      </c>
      <c r="AR14" s="3">
        <f t="shared" ref="AR14:AR17" si="2">33*4</f>
        <v>132</v>
      </c>
      <c r="AS14" s="37">
        <f t="shared" si="1"/>
        <v>0</v>
      </c>
    </row>
    <row r="15" spans="1:47" ht="12.75" customHeight="1" x14ac:dyDescent="0.2">
      <c r="A15" s="126"/>
      <c r="B15" s="108"/>
      <c r="C15" s="35" t="s">
        <v>61</v>
      </c>
      <c r="D15" s="24"/>
      <c r="E15" s="4"/>
      <c r="F15" s="3"/>
      <c r="G15" s="77"/>
      <c r="H15" s="78"/>
      <c r="I15" s="78"/>
      <c r="J15" s="77"/>
      <c r="K15" s="77"/>
      <c r="L15" s="78"/>
      <c r="M15" s="78"/>
      <c r="N15" s="78"/>
      <c r="O15" s="78"/>
      <c r="P15" s="78"/>
      <c r="Q15" s="78"/>
      <c r="R15" s="77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7"/>
      <c r="AD15" s="77"/>
      <c r="AE15" s="78"/>
      <c r="AF15" s="78"/>
      <c r="AG15" s="78"/>
      <c r="AH15" s="78"/>
      <c r="AI15" s="78"/>
      <c r="AJ15" s="77"/>
      <c r="AK15" s="77"/>
      <c r="AL15" s="4"/>
      <c r="AM15" s="7"/>
      <c r="AN15" s="7"/>
      <c r="AO15" s="7"/>
      <c r="AP15" s="7"/>
      <c r="AQ15" s="36">
        <f t="shared" si="0"/>
        <v>0</v>
      </c>
      <c r="AR15" s="3">
        <f t="shared" si="2"/>
        <v>132</v>
      </c>
      <c r="AS15" s="37">
        <f t="shared" si="1"/>
        <v>0</v>
      </c>
    </row>
    <row r="16" spans="1:47" ht="12.75" customHeight="1" x14ac:dyDescent="0.2">
      <c r="A16" s="126"/>
      <c r="B16" s="110" t="s">
        <v>16</v>
      </c>
      <c r="C16" s="35" t="s">
        <v>60</v>
      </c>
      <c r="D16" s="24"/>
      <c r="E16" s="4"/>
      <c r="F16" s="4"/>
      <c r="H16" s="4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7"/>
      <c r="AJ16" s="78"/>
      <c r="AK16" s="4"/>
      <c r="AL16" s="4"/>
      <c r="AM16" s="7"/>
      <c r="AN16" s="7"/>
      <c r="AO16" s="7"/>
      <c r="AP16" s="7"/>
      <c r="AQ16" s="36">
        <f t="shared" si="0"/>
        <v>0</v>
      </c>
      <c r="AR16" s="3">
        <f t="shared" si="2"/>
        <v>132</v>
      </c>
      <c r="AS16" s="37">
        <f t="shared" si="1"/>
        <v>0</v>
      </c>
    </row>
    <row r="17" spans="1:45" ht="12.75" customHeight="1" x14ac:dyDescent="0.2">
      <c r="A17" s="126"/>
      <c r="B17" s="108"/>
      <c r="C17" s="35" t="s">
        <v>61</v>
      </c>
      <c r="D17" s="24"/>
      <c r="E17" s="4"/>
      <c r="F17" s="4"/>
      <c r="G17" s="4"/>
      <c r="H17" s="4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7"/>
      <c r="AJ17" s="78"/>
      <c r="AK17" s="4"/>
      <c r="AL17" s="4"/>
      <c r="AM17" s="7"/>
      <c r="AN17" s="7"/>
      <c r="AO17" s="7"/>
      <c r="AP17" s="7"/>
      <c r="AQ17" s="36">
        <f t="shared" si="0"/>
        <v>0</v>
      </c>
      <c r="AR17" s="3">
        <f t="shared" si="2"/>
        <v>132</v>
      </c>
      <c r="AS17" s="37">
        <f t="shared" si="1"/>
        <v>0</v>
      </c>
    </row>
    <row r="18" spans="1:45" ht="12.75" customHeight="1" x14ac:dyDescent="0.2">
      <c r="A18" s="126"/>
      <c r="B18" s="110" t="s">
        <v>17</v>
      </c>
      <c r="C18" s="35" t="s">
        <v>60</v>
      </c>
      <c r="D18" s="24"/>
      <c r="E18" s="4"/>
      <c r="F18" s="4"/>
      <c r="G18" s="4"/>
      <c r="H18" s="4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7"/>
      <c r="AJ18" s="78"/>
      <c r="AK18" s="4"/>
      <c r="AL18" s="4"/>
      <c r="AM18" s="7"/>
      <c r="AN18" s="7"/>
      <c r="AO18" s="7"/>
      <c r="AP18" s="7"/>
      <c r="AQ18" s="36">
        <f t="shared" si="0"/>
        <v>0</v>
      </c>
      <c r="AR18" s="3">
        <f t="shared" ref="AR18:AR19" si="3">33*2</f>
        <v>66</v>
      </c>
      <c r="AS18" s="37">
        <f t="shared" si="1"/>
        <v>0</v>
      </c>
    </row>
    <row r="19" spans="1:45" ht="12.75" customHeight="1" x14ac:dyDescent="0.2">
      <c r="A19" s="126"/>
      <c r="B19" s="108"/>
      <c r="C19" s="35" t="s">
        <v>61</v>
      </c>
      <c r="D19" s="24"/>
      <c r="E19" s="4"/>
      <c r="F19" s="4"/>
      <c r="G19" s="4"/>
      <c r="H19" s="4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7"/>
      <c r="AJ19" s="78"/>
      <c r="AK19" s="4"/>
      <c r="AL19" s="4"/>
      <c r="AM19" s="7"/>
      <c r="AN19" s="7"/>
      <c r="AO19" s="7"/>
      <c r="AP19" s="7"/>
      <c r="AQ19" s="36">
        <f t="shared" si="0"/>
        <v>0</v>
      </c>
      <c r="AR19" s="3">
        <f t="shared" si="3"/>
        <v>66</v>
      </c>
      <c r="AS19" s="37">
        <f t="shared" si="1"/>
        <v>0</v>
      </c>
    </row>
    <row r="20" spans="1:45" ht="12.75" customHeight="1" x14ac:dyDescent="0.2">
      <c r="A20" s="126"/>
      <c r="B20" s="110" t="s">
        <v>52</v>
      </c>
      <c r="C20" s="35" t="s">
        <v>60</v>
      </c>
      <c r="D20" s="2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36">
        <f t="shared" si="0"/>
        <v>0</v>
      </c>
      <c r="AR20" s="3">
        <f>33*1</f>
        <v>33</v>
      </c>
      <c r="AS20" s="37">
        <f t="shared" si="1"/>
        <v>0</v>
      </c>
    </row>
    <row r="21" spans="1:45" ht="12.75" customHeight="1" x14ac:dyDescent="0.2">
      <c r="A21" s="126"/>
      <c r="B21" s="108"/>
      <c r="C21" s="35" t="s">
        <v>61</v>
      </c>
      <c r="D21" s="2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36">
        <f t="shared" si="0"/>
        <v>0</v>
      </c>
      <c r="AR21" s="3">
        <f t="shared" ref="AR21:AR25" si="4">33*1</f>
        <v>33</v>
      </c>
      <c r="AS21" s="37">
        <f t="shared" si="1"/>
        <v>0</v>
      </c>
    </row>
    <row r="22" spans="1:45" ht="12.75" customHeight="1" x14ac:dyDescent="0.2">
      <c r="A22" s="126"/>
      <c r="B22" s="110" t="s">
        <v>53</v>
      </c>
      <c r="C22" s="35" t="s">
        <v>60</v>
      </c>
      <c r="D22" s="2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36">
        <f t="shared" si="0"/>
        <v>0</v>
      </c>
      <c r="AR22" s="3">
        <f t="shared" si="4"/>
        <v>33</v>
      </c>
      <c r="AS22" s="37">
        <f t="shared" si="1"/>
        <v>0</v>
      </c>
    </row>
    <row r="23" spans="1:45" ht="12.75" customHeight="1" x14ac:dyDescent="0.2">
      <c r="A23" s="126"/>
      <c r="B23" s="108"/>
      <c r="C23" s="35" t="s">
        <v>61</v>
      </c>
      <c r="D23" s="2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36">
        <f t="shared" si="0"/>
        <v>0</v>
      </c>
      <c r="AR23" s="3">
        <f t="shared" si="4"/>
        <v>33</v>
      </c>
      <c r="AS23" s="37">
        <f t="shared" si="1"/>
        <v>0</v>
      </c>
    </row>
    <row r="24" spans="1:45" ht="12.75" customHeight="1" x14ac:dyDescent="0.2">
      <c r="A24" s="126"/>
      <c r="B24" s="110" t="s">
        <v>54</v>
      </c>
      <c r="C24" s="35" t="s">
        <v>60</v>
      </c>
      <c r="D24" s="2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36">
        <f t="shared" si="0"/>
        <v>0</v>
      </c>
      <c r="AR24" s="3">
        <f t="shared" si="4"/>
        <v>33</v>
      </c>
      <c r="AS24" s="37">
        <f t="shared" si="1"/>
        <v>0</v>
      </c>
    </row>
    <row r="25" spans="1:45" ht="12.75" customHeight="1" x14ac:dyDescent="0.2">
      <c r="A25" s="126"/>
      <c r="B25" s="108"/>
      <c r="C25" s="35" t="s">
        <v>61</v>
      </c>
      <c r="D25" s="2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36">
        <f t="shared" si="0"/>
        <v>0</v>
      </c>
      <c r="AR25" s="3">
        <f t="shared" si="4"/>
        <v>33</v>
      </c>
      <c r="AS25" s="37">
        <f t="shared" si="1"/>
        <v>0</v>
      </c>
    </row>
    <row r="26" spans="1:45" ht="12.75" customHeight="1" x14ac:dyDescent="0.2">
      <c r="A26" s="126"/>
      <c r="B26" s="111" t="s">
        <v>73</v>
      </c>
      <c r="C26" s="35" t="s">
        <v>60</v>
      </c>
      <c r="D26" s="2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36">
        <f t="shared" si="0"/>
        <v>0</v>
      </c>
      <c r="AR26" s="3">
        <f>33*3</f>
        <v>99</v>
      </c>
      <c r="AS26" s="37">
        <f t="shared" si="1"/>
        <v>0</v>
      </c>
    </row>
    <row r="27" spans="1:45" ht="12.75" customHeight="1" x14ac:dyDescent="0.2">
      <c r="A27" s="126"/>
      <c r="B27" s="111"/>
      <c r="C27" s="35" t="s">
        <v>61</v>
      </c>
      <c r="D27" s="2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7"/>
      <c r="AN27" s="7"/>
      <c r="AO27" s="7"/>
      <c r="AP27" s="7"/>
      <c r="AQ27" s="36">
        <f t="shared" si="0"/>
        <v>0</v>
      </c>
      <c r="AR27" s="3">
        <f t="shared" ref="AR27" si="5">33*3</f>
        <v>99</v>
      </c>
      <c r="AS27" s="37">
        <f t="shared" si="1"/>
        <v>0</v>
      </c>
    </row>
    <row r="28" spans="1:45" ht="27" customHeight="1" x14ac:dyDescent="0.2">
      <c r="A28" s="131"/>
      <c r="B28" s="131"/>
      <c r="C28" s="131"/>
      <c r="D28" s="131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4"/>
      <c r="AN28" s="54"/>
      <c r="AO28" s="54"/>
      <c r="AP28" s="54"/>
      <c r="AQ28" s="54"/>
      <c r="AR28" s="54"/>
      <c r="AS28" s="54"/>
    </row>
    <row r="29" spans="1:45" s="2" customFormat="1" ht="111.75" customHeight="1" x14ac:dyDescent="0.2">
      <c r="A29" s="158" t="s">
        <v>14</v>
      </c>
      <c r="B29" s="158"/>
      <c r="C29" s="158"/>
      <c r="D29" s="158"/>
      <c r="E29" s="143" t="s">
        <v>144</v>
      </c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5"/>
      <c r="AQ29" s="135" t="s">
        <v>20</v>
      </c>
      <c r="AR29" s="135" t="s">
        <v>22</v>
      </c>
      <c r="AS29" s="142" t="s">
        <v>21</v>
      </c>
    </row>
    <row r="30" spans="1:45" s="2" customFormat="1" ht="21.75" customHeight="1" x14ac:dyDescent="0.2">
      <c r="A30" s="112" t="s">
        <v>0</v>
      </c>
      <c r="B30" s="114"/>
      <c r="C30" s="110" t="s">
        <v>62</v>
      </c>
      <c r="D30" s="22" t="s">
        <v>18</v>
      </c>
      <c r="E30" s="111" t="s">
        <v>1</v>
      </c>
      <c r="F30" s="111"/>
      <c r="G30" s="111"/>
      <c r="H30" s="111"/>
      <c r="I30" s="111" t="s">
        <v>2</v>
      </c>
      <c r="J30" s="111"/>
      <c r="K30" s="111"/>
      <c r="L30" s="111"/>
      <c r="M30" s="111" t="s">
        <v>3</v>
      </c>
      <c r="N30" s="111"/>
      <c r="O30" s="111"/>
      <c r="P30" s="111"/>
      <c r="Q30" s="111" t="s">
        <v>4</v>
      </c>
      <c r="R30" s="111"/>
      <c r="S30" s="111"/>
      <c r="T30" s="111"/>
      <c r="U30" s="111" t="s">
        <v>5</v>
      </c>
      <c r="V30" s="111"/>
      <c r="W30" s="111"/>
      <c r="X30" s="111" t="s">
        <v>6</v>
      </c>
      <c r="Y30" s="111"/>
      <c r="Z30" s="111"/>
      <c r="AA30" s="111"/>
      <c r="AB30" s="111" t="s">
        <v>7</v>
      </c>
      <c r="AC30" s="111"/>
      <c r="AD30" s="122"/>
      <c r="AE30" s="122"/>
      <c r="AF30" s="111" t="s">
        <v>8</v>
      </c>
      <c r="AG30" s="111"/>
      <c r="AH30" s="111"/>
      <c r="AI30" s="111"/>
      <c r="AJ30" s="111" t="s">
        <v>9</v>
      </c>
      <c r="AK30" s="111"/>
      <c r="AL30" s="111"/>
      <c r="AM30" s="111" t="s">
        <v>10</v>
      </c>
      <c r="AN30" s="111"/>
      <c r="AO30" s="111"/>
      <c r="AP30" s="111"/>
      <c r="AQ30" s="135"/>
      <c r="AR30" s="135"/>
      <c r="AS30" s="142"/>
    </row>
    <row r="31" spans="1:45" s="6" customFormat="1" ht="11.25" customHeight="1" x14ac:dyDescent="0.2">
      <c r="A31" s="115"/>
      <c r="B31" s="117"/>
      <c r="C31" s="109"/>
      <c r="D31" s="22" t="s">
        <v>19</v>
      </c>
      <c r="E31" s="5">
        <v>1</v>
      </c>
      <c r="F31" s="5">
        <v>2</v>
      </c>
      <c r="G31" s="5">
        <v>3</v>
      </c>
      <c r="H31" s="5">
        <v>4</v>
      </c>
      <c r="I31" s="5">
        <v>5</v>
      </c>
      <c r="J31" s="5">
        <v>6</v>
      </c>
      <c r="K31" s="5">
        <v>7</v>
      </c>
      <c r="L31" s="5">
        <v>8</v>
      </c>
      <c r="M31" s="5">
        <v>9</v>
      </c>
      <c r="N31" s="5">
        <v>10</v>
      </c>
      <c r="O31" s="5">
        <v>11</v>
      </c>
      <c r="P31" s="5">
        <v>12</v>
      </c>
      <c r="Q31" s="5">
        <v>13</v>
      </c>
      <c r="R31" s="5">
        <v>14</v>
      </c>
      <c r="S31" s="5">
        <v>15</v>
      </c>
      <c r="T31" s="5">
        <v>16</v>
      </c>
      <c r="U31" s="5">
        <v>17</v>
      </c>
      <c r="V31" s="5">
        <v>18</v>
      </c>
      <c r="W31" s="5">
        <v>19</v>
      </c>
      <c r="X31" s="5">
        <v>20</v>
      </c>
      <c r="Y31" s="5">
        <v>21</v>
      </c>
      <c r="Z31" s="5">
        <v>22</v>
      </c>
      <c r="AA31" s="5">
        <v>23</v>
      </c>
      <c r="AB31" s="5">
        <v>24</v>
      </c>
      <c r="AC31" s="5">
        <v>25</v>
      </c>
      <c r="AD31" s="5">
        <v>26</v>
      </c>
      <c r="AE31" s="5">
        <v>27</v>
      </c>
      <c r="AF31" s="5">
        <v>28</v>
      </c>
      <c r="AG31" s="5">
        <v>29</v>
      </c>
      <c r="AH31" s="5">
        <v>30</v>
      </c>
      <c r="AI31" s="5">
        <v>31</v>
      </c>
      <c r="AJ31" s="5">
        <v>32</v>
      </c>
      <c r="AK31" s="5">
        <v>33</v>
      </c>
      <c r="AL31" s="5">
        <v>34</v>
      </c>
      <c r="AM31" s="5">
        <v>35</v>
      </c>
      <c r="AN31" s="5">
        <v>36</v>
      </c>
      <c r="AO31" s="5">
        <v>37</v>
      </c>
      <c r="AP31" s="5">
        <v>38</v>
      </c>
      <c r="AQ31" s="135"/>
      <c r="AR31" s="135"/>
      <c r="AS31" s="142"/>
    </row>
    <row r="32" spans="1:45" ht="12.75" customHeight="1" x14ac:dyDescent="0.2">
      <c r="A32" s="125" t="s">
        <v>25</v>
      </c>
      <c r="B32" s="110" t="s">
        <v>13</v>
      </c>
      <c r="C32" s="35" t="s">
        <v>76</v>
      </c>
      <c r="D32" s="39"/>
      <c r="E32" s="91"/>
      <c r="F32" s="103" t="s">
        <v>147</v>
      </c>
      <c r="G32" s="77"/>
      <c r="H32" s="77"/>
      <c r="I32" s="77"/>
      <c r="J32" s="77"/>
      <c r="K32" s="77"/>
      <c r="L32" s="103" t="s">
        <v>147</v>
      </c>
      <c r="M32" s="77"/>
      <c r="N32" s="77"/>
      <c r="O32" s="77"/>
      <c r="P32" s="77"/>
      <c r="Q32" s="91"/>
      <c r="R32" s="77"/>
      <c r="S32" s="77"/>
      <c r="T32" s="104" t="s">
        <v>147</v>
      </c>
      <c r="U32" s="91"/>
      <c r="V32" s="91"/>
      <c r="W32" s="91"/>
      <c r="X32" s="104" t="s">
        <v>147</v>
      </c>
      <c r="Y32" s="91"/>
      <c r="Z32" s="91"/>
      <c r="AA32" s="91"/>
      <c r="AB32" s="104" t="s">
        <v>147</v>
      </c>
      <c r="AC32" s="77"/>
      <c r="AD32" s="77"/>
      <c r="AE32" s="104" t="s">
        <v>147</v>
      </c>
      <c r="AF32" s="91"/>
      <c r="AG32" s="104" t="s">
        <v>147</v>
      </c>
      <c r="AH32" s="91"/>
      <c r="AI32" s="91"/>
      <c r="AJ32" s="77"/>
      <c r="AK32" s="77"/>
      <c r="AL32" s="104" t="s">
        <v>147</v>
      </c>
      <c r="AM32" s="3"/>
      <c r="AN32" s="3"/>
      <c r="AO32" s="3"/>
      <c r="AP32" s="3"/>
      <c r="AQ32" s="36">
        <f>COUNTA(E32:AP32)</f>
        <v>8</v>
      </c>
      <c r="AR32" s="3">
        <f>34*5</f>
        <v>170</v>
      </c>
      <c r="AS32" s="37">
        <f>AQ32/AR32</f>
        <v>4.7058823529411764E-2</v>
      </c>
    </row>
    <row r="33" spans="1:45" x14ac:dyDescent="0.2">
      <c r="A33" s="126"/>
      <c r="B33" s="108"/>
      <c r="C33" s="35" t="s">
        <v>77</v>
      </c>
      <c r="D33" s="39"/>
      <c r="E33" s="91"/>
      <c r="F33" s="103" t="s">
        <v>147</v>
      </c>
      <c r="G33" s="77"/>
      <c r="H33" s="77"/>
      <c r="I33" s="77"/>
      <c r="J33" s="77"/>
      <c r="K33" s="77"/>
      <c r="L33" s="103" t="s">
        <v>147</v>
      </c>
      <c r="M33" s="77"/>
      <c r="N33" s="77"/>
      <c r="O33" s="77"/>
      <c r="P33" s="77"/>
      <c r="Q33" s="78"/>
      <c r="R33" s="77"/>
      <c r="S33" s="77"/>
      <c r="T33" s="104" t="s">
        <v>147</v>
      </c>
      <c r="U33" s="91"/>
      <c r="V33" s="91"/>
      <c r="W33" s="91"/>
      <c r="X33" s="104" t="s">
        <v>147</v>
      </c>
      <c r="Y33" s="91"/>
      <c r="Z33" s="91"/>
      <c r="AA33" s="91"/>
      <c r="AB33" s="104" t="s">
        <v>147</v>
      </c>
      <c r="AC33" s="77"/>
      <c r="AD33" s="77"/>
      <c r="AE33" s="104" t="s">
        <v>147</v>
      </c>
      <c r="AF33" s="91"/>
      <c r="AG33" s="104" t="s">
        <v>147</v>
      </c>
      <c r="AH33" s="91"/>
      <c r="AI33" s="91"/>
      <c r="AJ33" s="77"/>
      <c r="AK33" s="77"/>
      <c r="AL33" s="104" t="s">
        <v>147</v>
      </c>
      <c r="AM33" s="3"/>
      <c r="AN33" s="3"/>
      <c r="AO33" s="3"/>
      <c r="AP33" s="3"/>
      <c r="AQ33" s="36">
        <f>COUNTA(E33:AP33)</f>
        <v>8</v>
      </c>
      <c r="AR33" s="3">
        <f t="shared" ref="AR33" si="6">34*5</f>
        <v>170</v>
      </c>
      <c r="AS33" s="37">
        <f t="shared" ref="AS33:AS57" si="7">AQ33/AR33</f>
        <v>4.7058823529411764E-2</v>
      </c>
    </row>
    <row r="34" spans="1:45" x14ac:dyDescent="0.2">
      <c r="A34" s="126"/>
      <c r="B34" s="108"/>
      <c r="C34" s="35" t="s">
        <v>78</v>
      </c>
      <c r="D34" s="39"/>
      <c r="E34" s="91"/>
      <c r="F34" s="103" t="s">
        <v>147</v>
      </c>
      <c r="G34" s="77"/>
      <c r="H34" s="77"/>
      <c r="I34" s="77"/>
      <c r="J34" s="77"/>
      <c r="K34" s="77"/>
      <c r="L34" s="103" t="s">
        <v>147</v>
      </c>
      <c r="M34" s="77"/>
      <c r="N34" s="77"/>
      <c r="O34" s="77"/>
      <c r="P34" s="77"/>
      <c r="Q34" s="78"/>
      <c r="R34" s="77"/>
      <c r="S34" s="77"/>
      <c r="T34" s="104" t="s">
        <v>147</v>
      </c>
      <c r="U34" s="91"/>
      <c r="V34" s="91"/>
      <c r="W34" s="91"/>
      <c r="X34" s="104" t="s">
        <v>147</v>
      </c>
      <c r="Y34" s="91"/>
      <c r="Z34" s="91"/>
      <c r="AA34" s="91"/>
      <c r="AB34" s="104" t="s">
        <v>147</v>
      </c>
      <c r="AC34" s="77"/>
      <c r="AD34" s="77"/>
      <c r="AE34" s="104" t="s">
        <v>147</v>
      </c>
      <c r="AF34" s="91"/>
      <c r="AG34" s="104" t="s">
        <v>147</v>
      </c>
      <c r="AH34" s="91"/>
      <c r="AI34" s="91"/>
      <c r="AJ34" s="77"/>
      <c r="AK34" s="77"/>
      <c r="AL34" s="104" t="s">
        <v>147</v>
      </c>
      <c r="AM34" s="3"/>
      <c r="AN34" s="3"/>
      <c r="AO34" s="3"/>
      <c r="AP34" s="3"/>
      <c r="AQ34" s="36">
        <v>0</v>
      </c>
      <c r="AR34" s="3">
        <v>170</v>
      </c>
      <c r="AS34" s="37">
        <v>0.03</v>
      </c>
    </row>
    <row r="35" spans="1:45" x14ac:dyDescent="0.2">
      <c r="A35" s="126"/>
      <c r="B35" s="110" t="s">
        <v>11</v>
      </c>
      <c r="C35" s="35" t="s">
        <v>76</v>
      </c>
      <c r="D35" s="39"/>
      <c r="E35" s="91"/>
      <c r="F35" s="77"/>
      <c r="G35" s="103" t="s">
        <v>147</v>
      </c>
      <c r="H35" s="77"/>
      <c r="I35" s="77"/>
      <c r="J35" s="77"/>
      <c r="K35" s="77"/>
      <c r="L35" s="103" t="s">
        <v>147</v>
      </c>
      <c r="M35" s="77"/>
      <c r="N35" s="77"/>
      <c r="O35" s="77"/>
      <c r="P35" s="77"/>
      <c r="Q35" s="91"/>
      <c r="R35" s="77"/>
      <c r="S35" s="77"/>
      <c r="T35" s="105" t="s">
        <v>147</v>
      </c>
      <c r="U35" s="91"/>
      <c r="V35" s="78"/>
      <c r="W35" s="78"/>
      <c r="X35" s="91"/>
      <c r="Y35" s="78"/>
      <c r="Z35" s="78"/>
      <c r="AA35" s="78"/>
      <c r="AB35" s="91"/>
      <c r="AC35" s="77"/>
      <c r="AD35" s="103" t="s">
        <v>147</v>
      </c>
      <c r="AE35" s="78"/>
      <c r="AF35" s="91"/>
      <c r="AG35" s="78"/>
      <c r="AH35" s="78"/>
      <c r="AI35" s="78"/>
      <c r="AJ35" s="77"/>
      <c r="AK35" s="77"/>
      <c r="AL35" s="78"/>
      <c r="AM35" s="103" t="s">
        <v>147</v>
      </c>
      <c r="AN35" s="3"/>
      <c r="AO35" s="3"/>
      <c r="AP35" s="3"/>
      <c r="AQ35" s="36">
        <f>COUNTA(E35:AP35)</f>
        <v>5</v>
      </c>
      <c r="AR35" s="3">
        <v>136</v>
      </c>
      <c r="AS35" s="37">
        <f t="shared" si="7"/>
        <v>3.6764705882352942E-2</v>
      </c>
    </row>
    <row r="36" spans="1:45" x14ac:dyDescent="0.2">
      <c r="A36" s="126"/>
      <c r="B36" s="108"/>
      <c r="C36" s="35" t="s">
        <v>77</v>
      </c>
      <c r="D36" s="39"/>
      <c r="E36" s="91"/>
      <c r="F36" s="77"/>
      <c r="G36" s="103" t="s">
        <v>147</v>
      </c>
      <c r="H36" s="77"/>
      <c r="I36" s="78"/>
      <c r="J36" s="77"/>
      <c r="K36" s="77"/>
      <c r="L36" s="103" t="s">
        <v>147</v>
      </c>
      <c r="M36" s="91"/>
      <c r="N36" s="78"/>
      <c r="O36" s="78"/>
      <c r="P36" s="78"/>
      <c r="Q36" s="91"/>
      <c r="R36" s="77"/>
      <c r="S36" s="77"/>
      <c r="T36" s="105" t="s">
        <v>147</v>
      </c>
      <c r="U36" s="91"/>
      <c r="V36" s="78"/>
      <c r="W36" s="78"/>
      <c r="X36" s="91"/>
      <c r="Y36" s="78"/>
      <c r="Z36" s="78"/>
      <c r="AA36" s="78"/>
      <c r="AB36" s="77"/>
      <c r="AC36" s="77"/>
      <c r="AD36" s="103" t="s">
        <v>147</v>
      </c>
      <c r="AE36" s="77"/>
      <c r="AF36" s="91"/>
      <c r="AG36" s="78"/>
      <c r="AH36" s="78"/>
      <c r="AI36" s="78"/>
      <c r="AJ36" s="77"/>
      <c r="AK36" s="77"/>
      <c r="AL36" s="78"/>
      <c r="AM36" s="103" t="s">
        <v>147</v>
      </c>
      <c r="AN36" s="3"/>
      <c r="AO36" s="3"/>
      <c r="AP36" s="3"/>
      <c r="AQ36" s="36">
        <f>COUNTA(E36:AP36)</f>
        <v>5</v>
      </c>
      <c r="AR36" s="3">
        <v>136</v>
      </c>
      <c r="AS36" s="37">
        <f t="shared" si="7"/>
        <v>3.6764705882352942E-2</v>
      </c>
    </row>
    <row r="37" spans="1:45" x14ac:dyDescent="0.2">
      <c r="A37" s="126"/>
      <c r="B37" s="108"/>
      <c r="C37" s="35" t="s">
        <v>78</v>
      </c>
      <c r="D37" s="39"/>
      <c r="E37" s="91"/>
      <c r="F37" s="77"/>
      <c r="G37" s="103" t="s">
        <v>147</v>
      </c>
      <c r="H37" s="77"/>
      <c r="I37" s="78"/>
      <c r="J37" s="77"/>
      <c r="K37" s="77"/>
      <c r="L37" s="103" t="s">
        <v>147</v>
      </c>
      <c r="M37" s="91"/>
      <c r="N37" s="78"/>
      <c r="O37" s="78"/>
      <c r="P37" s="78"/>
      <c r="Q37" s="91"/>
      <c r="R37" s="77"/>
      <c r="S37" s="77"/>
      <c r="T37" s="105" t="s">
        <v>147</v>
      </c>
      <c r="U37" s="91"/>
      <c r="V37" s="78"/>
      <c r="W37" s="78"/>
      <c r="X37" s="91"/>
      <c r="Y37" s="78"/>
      <c r="Z37" s="78"/>
      <c r="AA37" s="78"/>
      <c r="AB37" s="77"/>
      <c r="AC37" s="77"/>
      <c r="AD37" s="103" t="s">
        <v>147</v>
      </c>
      <c r="AE37" s="77"/>
      <c r="AF37" s="91"/>
      <c r="AG37" s="78"/>
      <c r="AH37" s="78"/>
      <c r="AI37" s="78"/>
      <c r="AJ37" s="77"/>
      <c r="AK37" s="77"/>
      <c r="AL37" s="78"/>
      <c r="AM37" s="103" t="s">
        <v>147</v>
      </c>
      <c r="AN37" s="3"/>
      <c r="AO37" s="3"/>
      <c r="AP37" s="3"/>
      <c r="AQ37" s="36">
        <v>5</v>
      </c>
      <c r="AR37" s="3">
        <v>136</v>
      </c>
      <c r="AS37" s="37">
        <v>0.04</v>
      </c>
    </row>
    <row r="38" spans="1:45" x14ac:dyDescent="0.2">
      <c r="A38" s="126"/>
      <c r="B38" s="110" t="s">
        <v>16</v>
      </c>
      <c r="C38" s="35" t="s">
        <v>76</v>
      </c>
      <c r="D38" s="39"/>
      <c r="E38" s="91"/>
      <c r="F38" s="77"/>
      <c r="G38" s="91"/>
      <c r="H38" s="78"/>
      <c r="I38" s="107" t="s">
        <v>147</v>
      </c>
      <c r="J38" s="77"/>
      <c r="K38" s="77"/>
      <c r="L38" s="91"/>
      <c r="M38" s="104" t="s">
        <v>147</v>
      </c>
      <c r="N38" s="91"/>
      <c r="O38" s="91"/>
      <c r="P38" s="91"/>
      <c r="Q38" s="91"/>
      <c r="R38" s="78"/>
      <c r="S38" s="78"/>
      <c r="T38" s="78"/>
      <c r="U38" s="104" t="s">
        <v>147</v>
      </c>
      <c r="V38" s="78"/>
      <c r="W38" s="78"/>
      <c r="X38" s="91"/>
      <c r="Y38" s="78"/>
      <c r="Z38" s="78"/>
      <c r="AA38" s="78"/>
      <c r="AB38" s="78"/>
      <c r="AC38" s="78"/>
      <c r="AD38" s="78"/>
      <c r="AE38" s="91"/>
      <c r="AF38" s="91"/>
      <c r="AG38" s="103" t="s">
        <v>147</v>
      </c>
      <c r="AH38" s="77"/>
      <c r="AI38" s="77"/>
      <c r="AJ38" s="77"/>
      <c r="AK38" s="78"/>
      <c r="AL38" s="105" t="s">
        <v>147</v>
      </c>
      <c r="AM38" s="103" t="s">
        <v>147</v>
      </c>
      <c r="AN38" s="103" t="s">
        <v>147</v>
      </c>
      <c r="AO38" s="3"/>
      <c r="AP38" s="3"/>
      <c r="AQ38" s="36">
        <f>COUNTA(E38:AP38)</f>
        <v>7</v>
      </c>
      <c r="AR38" s="3">
        <f t="shared" ref="AR38:AR39" si="8">34*4</f>
        <v>136</v>
      </c>
      <c r="AS38" s="37">
        <f t="shared" si="7"/>
        <v>5.1470588235294115E-2</v>
      </c>
    </row>
    <row r="39" spans="1:45" x14ac:dyDescent="0.2">
      <c r="A39" s="126"/>
      <c r="B39" s="108"/>
      <c r="C39" s="35" t="s">
        <v>77</v>
      </c>
      <c r="D39" s="39"/>
      <c r="E39" s="91"/>
      <c r="F39" s="77"/>
      <c r="G39" s="78"/>
      <c r="H39" s="77"/>
      <c r="I39" s="107" t="s">
        <v>147</v>
      </c>
      <c r="J39" s="77"/>
      <c r="K39" s="77"/>
      <c r="L39" s="78"/>
      <c r="M39" s="104" t="s">
        <v>147</v>
      </c>
      <c r="N39" s="78"/>
      <c r="O39" s="78"/>
      <c r="P39" s="78"/>
      <c r="Q39" s="91"/>
      <c r="R39" s="78"/>
      <c r="S39" s="78"/>
      <c r="T39" s="78"/>
      <c r="U39" s="104" t="s">
        <v>147</v>
      </c>
      <c r="V39" s="78"/>
      <c r="W39" s="78"/>
      <c r="X39" s="91"/>
      <c r="Y39" s="78"/>
      <c r="Z39" s="78"/>
      <c r="AA39" s="78"/>
      <c r="AB39" s="78"/>
      <c r="AC39" s="78"/>
      <c r="AD39" s="78"/>
      <c r="AE39" s="91"/>
      <c r="AF39" s="91"/>
      <c r="AG39" s="103" t="s">
        <v>147</v>
      </c>
      <c r="AH39" s="77"/>
      <c r="AI39" s="77"/>
      <c r="AJ39" s="77"/>
      <c r="AK39" s="78"/>
      <c r="AL39" s="105" t="s">
        <v>147</v>
      </c>
      <c r="AM39" s="103" t="s">
        <v>147</v>
      </c>
      <c r="AN39" s="103" t="s">
        <v>147</v>
      </c>
      <c r="AO39" s="3"/>
      <c r="AP39" s="3"/>
      <c r="AQ39" s="36">
        <f>COUNTA(E39:AP39)</f>
        <v>7</v>
      </c>
      <c r="AR39" s="3">
        <f t="shared" si="8"/>
        <v>136</v>
      </c>
      <c r="AS39" s="37">
        <f t="shared" si="7"/>
        <v>5.1470588235294115E-2</v>
      </c>
    </row>
    <row r="40" spans="1:45" x14ac:dyDescent="0.2">
      <c r="A40" s="126"/>
      <c r="B40" s="108"/>
      <c r="C40" s="35" t="s">
        <v>78</v>
      </c>
      <c r="D40" s="39"/>
      <c r="E40" s="91"/>
      <c r="F40" s="77"/>
      <c r="G40" s="78"/>
      <c r="H40" s="92"/>
      <c r="I40" s="107" t="s">
        <v>147</v>
      </c>
      <c r="J40" s="77"/>
      <c r="K40" s="77"/>
      <c r="L40" s="78"/>
      <c r="M40" s="104" t="s">
        <v>147</v>
      </c>
      <c r="N40" s="78"/>
      <c r="O40" s="78"/>
      <c r="P40" s="78"/>
      <c r="Q40" s="91"/>
      <c r="R40" s="78"/>
      <c r="S40" s="78"/>
      <c r="T40" s="78"/>
      <c r="U40" s="104" t="s">
        <v>147</v>
      </c>
      <c r="V40" s="78"/>
      <c r="W40" s="78"/>
      <c r="X40" s="91"/>
      <c r="Y40" s="78"/>
      <c r="Z40" s="78"/>
      <c r="AA40" s="78"/>
      <c r="AB40" s="78"/>
      <c r="AC40" s="78"/>
      <c r="AD40" s="78"/>
      <c r="AE40" s="91"/>
      <c r="AF40" s="91"/>
      <c r="AG40" s="103" t="s">
        <v>147</v>
      </c>
      <c r="AH40" s="77"/>
      <c r="AI40" s="77"/>
      <c r="AJ40" s="77"/>
      <c r="AK40" s="78"/>
      <c r="AL40" s="105" t="s">
        <v>147</v>
      </c>
      <c r="AM40" s="103" t="s">
        <v>147</v>
      </c>
      <c r="AN40" s="103" t="s">
        <v>147</v>
      </c>
      <c r="AO40" s="3"/>
      <c r="AP40" s="3"/>
      <c r="AQ40" s="36">
        <v>0</v>
      </c>
      <c r="AR40" s="3">
        <v>136</v>
      </c>
      <c r="AS40" s="37">
        <v>0.01</v>
      </c>
    </row>
    <row r="41" spans="1:45" x14ac:dyDescent="0.2">
      <c r="A41" s="126"/>
      <c r="B41" s="110" t="s">
        <v>17</v>
      </c>
      <c r="C41" s="35" t="s">
        <v>76</v>
      </c>
      <c r="D41" s="39"/>
      <c r="E41" s="91"/>
      <c r="F41" s="78"/>
      <c r="G41" s="78"/>
      <c r="H41" s="78"/>
      <c r="I41" s="104" t="s">
        <v>147</v>
      </c>
      <c r="J41" s="78"/>
      <c r="K41" s="77"/>
      <c r="L41" s="78"/>
      <c r="M41" s="91"/>
      <c r="N41" s="78"/>
      <c r="O41" s="78"/>
      <c r="P41" s="78"/>
      <c r="Q41" s="78"/>
      <c r="R41" s="78"/>
      <c r="S41" s="78"/>
      <c r="T41" s="78"/>
      <c r="U41" s="91"/>
      <c r="V41" s="78"/>
      <c r="W41" s="78"/>
      <c r="X41" s="104" t="s">
        <v>147</v>
      </c>
      <c r="Y41" s="78"/>
      <c r="Z41" s="78"/>
      <c r="AA41" s="78"/>
      <c r="AB41" s="78"/>
      <c r="AC41" s="78"/>
      <c r="AD41" s="78"/>
      <c r="AE41" s="78"/>
      <c r="AF41" s="91"/>
      <c r="AG41" s="77"/>
      <c r="AH41" s="77"/>
      <c r="AI41" s="77"/>
      <c r="AJ41" s="77"/>
      <c r="AK41" s="78"/>
      <c r="AL41" s="78"/>
      <c r="AM41" s="3"/>
      <c r="AN41" s="103" t="s">
        <v>147</v>
      </c>
      <c r="AO41" s="3"/>
      <c r="AP41" s="3"/>
      <c r="AQ41" s="36">
        <f>COUNTA(E41:AP41)</f>
        <v>3</v>
      </c>
      <c r="AR41" s="3">
        <f>34*2</f>
        <v>68</v>
      </c>
      <c r="AS41" s="37">
        <f t="shared" si="7"/>
        <v>4.4117647058823532E-2</v>
      </c>
    </row>
    <row r="42" spans="1:45" ht="12.75" customHeight="1" x14ac:dyDescent="0.2">
      <c r="A42" s="126"/>
      <c r="B42" s="108"/>
      <c r="C42" s="35" t="s">
        <v>77</v>
      </c>
      <c r="D42" s="39"/>
      <c r="E42" s="91"/>
      <c r="F42" s="78"/>
      <c r="G42" s="78"/>
      <c r="H42" s="78"/>
      <c r="I42" s="104" t="s">
        <v>147</v>
      </c>
      <c r="J42" s="78"/>
      <c r="K42" s="77"/>
      <c r="L42" s="78"/>
      <c r="M42" s="91"/>
      <c r="N42" s="78"/>
      <c r="O42" s="78"/>
      <c r="P42" s="78"/>
      <c r="Q42" s="91"/>
      <c r="R42" s="78"/>
      <c r="S42" s="78"/>
      <c r="T42" s="78"/>
      <c r="U42" s="91"/>
      <c r="V42" s="78"/>
      <c r="W42" s="78"/>
      <c r="X42" s="104" t="s">
        <v>147</v>
      </c>
      <c r="Y42" s="78"/>
      <c r="Z42" s="78"/>
      <c r="AA42" s="78"/>
      <c r="AB42" s="91"/>
      <c r="AC42" s="78"/>
      <c r="AD42" s="78"/>
      <c r="AE42" s="77"/>
      <c r="AF42" s="91"/>
      <c r="AG42" s="78"/>
      <c r="AH42" s="77"/>
      <c r="AI42" s="77"/>
      <c r="AJ42" s="91"/>
      <c r="AK42" s="78"/>
      <c r="AL42" s="78"/>
      <c r="AM42" s="3"/>
      <c r="AN42" s="103" t="s">
        <v>147</v>
      </c>
      <c r="AO42" s="3"/>
      <c r="AP42" s="3"/>
      <c r="AQ42" s="36">
        <f>COUNTA(E42:AP42)</f>
        <v>3</v>
      </c>
      <c r="AR42" s="3">
        <f t="shared" ref="AR42:AR45" si="9">34*2</f>
        <v>68</v>
      </c>
      <c r="AS42" s="37">
        <f t="shared" si="7"/>
        <v>4.4117647058823532E-2</v>
      </c>
    </row>
    <row r="43" spans="1:45" ht="12.75" customHeight="1" x14ac:dyDescent="0.2">
      <c r="A43" s="126"/>
      <c r="B43" s="108"/>
      <c r="C43" s="35" t="s">
        <v>78</v>
      </c>
      <c r="D43" s="39"/>
      <c r="E43" s="91"/>
      <c r="F43" s="78"/>
      <c r="G43" s="78"/>
      <c r="H43" s="78"/>
      <c r="I43" s="104" t="s">
        <v>147</v>
      </c>
      <c r="J43" s="78"/>
      <c r="K43" s="77"/>
      <c r="L43" s="78"/>
      <c r="M43" s="91"/>
      <c r="N43" s="78"/>
      <c r="O43" s="78"/>
      <c r="P43" s="78"/>
      <c r="Q43" s="91"/>
      <c r="R43" s="78"/>
      <c r="S43" s="78"/>
      <c r="T43" s="78"/>
      <c r="U43" s="91"/>
      <c r="V43" s="78"/>
      <c r="W43" s="78"/>
      <c r="X43" s="104" t="s">
        <v>147</v>
      </c>
      <c r="Y43" s="78"/>
      <c r="Z43" s="78"/>
      <c r="AA43" s="78"/>
      <c r="AB43" s="91"/>
      <c r="AC43" s="78"/>
      <c r="AD43" s="78"/>
      <c r="AE43" s="77"/>
      <c r="AF43" s="91"/>
      <c r="AG43" s="78"/>
      <c r="AH43" s="77"/>
      <c r="AI43" s="77"/>
      <c r="AJ43" s="91"/>
      <c r="AK43" s="78"/>
      <c r="AL43" s="78"/>
      <c r="AM43" s="3"/>
      <c r="AN43" s="103" t="s">
        <v>147</v>
      </c>
      <c r="AO43" s="3"/>
      <c r="AP43" s="3"/>
      <c r="AQ43" s="36">
        <v>0</v>
      </c>
      <c r="AR43" s="3">
        <v>68</v>
      </c>
      <c r="AS43" s="37">
        <v>0.01</v>
      </c>
    </row>
    <row r="44" spans="1:45" ht="12.75" customHeight="1" x14ac:dyDescent="0.2">
      <c r="A44" s="126"/>
      <c r="B44" s="138" t="s">
        <v>137</v>
      </c>
      <c r="C44" s="35" t="s">
        <v>76</v>
      </c>
      <c r="D44" s="39"/>
      <c r="E44" s="91"/>
      <c r="F44" s="78"/>
      <c r="G44" s="78"/>
      <c r="H44" s="78"/>
      <c r="I44" s="91"/>
      <c r="J44" s="77"/>
      <c r="K44" s="78"/>
      <c r="L44" s="78"/>
      <c r="M44" s="91"/>
      <c r="N44" s="78"/>
      <c r="O44" s="78"/>
      <c r="P44" s="78"/>
      <c r="Q44" s="95" t="s">
        <v>147</v>
      </c>
      <c r="R44" s="78"/>
      <c r="S44" s="78"/>
      <c r="T44" s="78"/>
      <c r="U44" s="91"/>
      <c r="V44" s="78"/>
      <c r="W44" s="78"/>
      <c r="X44" s="91"/>
      <c r="Y44" s="78"/>
      <c r="Z44" s="78"/>
      <c r="AA44" s="95" t="s">
        <v>147</v>
      </c>
      <c r="AB44" s="91"/>
      <c r="AC44" s="78"/>
      <c r="AD44" s="78"/>
      <c r="AE44" s="77"/>
      <c r="AF44" s="91"/>
      <c r="AG44" s="95" t="s">
        <v>147</v>
      </c>
      <c r="AH44" s="78"/>
      <c r="AI44" s="77"/>
      <c r="AJ44" s="91"/>
      <c r="AK44" s="78"/>
      <c r="AL44" s="95" t="s">
        <v>147</v>
      </c>
      <c r="AM44" s="3"/>
      <c r="AN44" s="3"/>
      <c r="AO44" s="3"/>
      <c r="AP44" s="3"/>
      <c r="AQ44" s="36">
        <f>COUNTA(E44:AP44)</f>
        <v>4</v>
      </c>
      <c r="AR44" s="3">
        <f t="shared" si="9"/>
        <v>68</v>
      </c>
      <c r="AS44" s="37">
        <f t="shared" si="7"/>
        <v>5.8823529411764705E-2</v>
      </c>
    </row>
    <row r="45" spans="1:45" ht="12.75" customHeight="1" x14ac:dyDescent="0.2">
      <c r="A45" s="126"/>
      <c r="B45" s="139"/>
      <c r="C45" s="35" t="s">
        <v>77</v>
      </c>
      <c r="D45" s="39"/>
      <c r="E45" s="25"/>
      <c r="F45" s="4"/>
      <c r="G45" s="4"/>
      <c r="H45" s="4"/>
      <c r="I45" s="25"/>
      <c r="J45" s="77"/>
      <c r="K45" s="78"/>
      <c r="L45" s="4"/>
      <c r="M45" s="25"/>
      <c r="N45" s="4"/>
      <c r="O45" s="4"/>
      <c r="P45" s="4"/>
      <c r="Q45" s="95" t="s">
        <v>147</v>
      </c>
      <c r="R45" s="4"/>
      <c r="S45" s="4"/>
      <c r="T45" s="4"/>
      <c r="U45" s="25"/>
      <c r="V45" s="4"/>
      <c r="W45" s="4"/>
      <c r="X45" s="25"/>
      <c r="Y45" s="4"/>
      <c r="Z45" s="4"/>
      <c r="AA45" s="95" t="s">
        <v>147</v>
      </c>
      <c r="AB45" s="25"/>
      <c r="AC45" s="4"/>
      <c r="AD45" s="4"/>
      <c r="AE45" s="3"/>
      <c r="AF45" s="25"/>
      <c r="AG45" s="95" t="s">
        <v>147</v>
      </c>
      <c r="AH45" s="4"/>
      <c r="AI45" s="3"/>
      <c r="AJ45" s="25"/>
      <c r="AK45" s="4"/>
      <c r="AL45" s="95" t="s">
        <v>147</v>
      </c>
      <c r="AM45" s="3"/>
      <c r="AN45" s="3"/>
      <c r="AO45" s="3"/>
      <c r="AP45" s="3"/>
      <c r="AQ45" s="36">
        <f>COUNTA(E45:AP45)</f>
        <v>4</v>
      </c>
      <c r="AR45" s="3">
        <f t="shared" si="9"/>
        <v>68</v>
      </c>
      <c r="AS45" s="37">
        <f t="shared" si="7"/>
        <v>5.8823529411764705E-2</v>
      </c>
    </row>
    <row r="46" spans="1:45" ht="12.75" customHeight="1" x14ac:dyDescent="0.2">
      <c r="A46" s="126"/>
      <c r="B46" s="139"/>
      <c r="C46" s="35" t="s">
        <v>78</v>
      </c>
      <c r="D46" s="39"/>
      <c r="E46" s="25"/>
      <c r="F46" s="4"/>
      <c r="G46" s="4"/>
      <c r="H46" s="4"/>
      <c r="I46" s="25"/>
      <c r="J46" s="77"/>
      <c r="K46" s="78"/>
      <c r="L46" s="4"/>
      <c r="M46" s="25"/>
      <c r="N46" s="4"/>
      <c r="O46" s="4"/>
      <c r="P46" s="4"/>
      <c r="Q46" s="25"/>
      <c r="R46" s="4"/>
      <c r="S46" s="4"/>
      <c r="T46" s="4"/>
      <c r="U46" s="25"/>
      <c r="V46" s="4"/>
      <c r="W46" s="4"/>
      <c r="X46" s="25"/>
      <c r="Y46" s="4"/>
      <c r="Z46" s="4"/>
      <c r="AA46" s="4"/>
      <c r="AB46" s="25"/>
      <c r="AC46" s="4"/>
      <c r="AD46" s="4"/>
      <c r="AE46" s="3"/>
      <c r="AF46" s="25"/>
      <c r="AG46" s="77"/>
      <c r="AH46" s="4"/>
      <c r="AI46" s="3"/>
      <c r="AJ46" s="25"/>
      <c r="AK46" s="4"/>
      <c r="AL46" s="4"/>
      <c r="AM46" s="3"/>
      <c r="AN46" s="3"/>
      <c r="AO46" s="3"/>
      <c r="AP46" s="3"/>
      <c r="AQ46" s="36">
        <v>0</v>
      </c>
      <c r="AR46" s="3">
        <v>68</v>
      </c>
      <c r="AS46" s="37">
        <v>0</v>
      </c>
    </row>
    <row r="47" spans="1:45" ht="12.75" customHeight="1" x14ac:dyDescent="0.2">
      <c r="A47" s="126"/>
      <c r="B47" s="110" t="s">
        <v>52</v>
      </c>
      <c r="C47" s="35" t="s">
        <v>76</v>
      </c>
      <c r="D47" s="39"/>
      <c r="E47" s="25"/>
      <c r="F47" s="4"/>
      <c r="G47" s="4"/>
      <c r="H47" s="4"/>
      <c r="I47" s="25"/>
      <c r="J47" s="4"/>
      <c r="K47" s="4"/>
      <c r="L47" s="4"/>
      <c r="M47" s="25"/>
      <c r="N47" s="4"/>
      <c r="O47" s="4"/>
      <c r="P47" s="4"/>
      <c r="Q47" s="25"/>
      <c r="R47" s="4"/>
      <c r="S47" s="4"/>
      <c r="T47" s="4"/>
      <c r="U47" s="25"/>
      <c r="V47" s="4"/>
      <c r="W47" s="4"/>
      <c r="X47" s="25"/>
      <c r="Y47" s="4"/>
      <c r="Z47" s="4"/>
      <c r="AA47" s="3"/>
      <c r="AB47" s="25"/>
      <c r="AC47" s="4"/>
      <c r="AD47" s="4"/>
      <c r="AE47" s="4"/>
      <c r="AF47" s="25"/>
      <c r="AG47" s="77"/>
      <c r="AH47" s="4"/>
      <c r="AI47" s="4"/>
      <c r="AJ47" s="3"/>
      <c r="AK47" s="4"/>
      <c r="AL47" s="4"/>
      <c r="AM47" s="3"/>
      <c r="AN47" s="3"/>
      <c r="AO47" s="3"/>
      <c r="AP47" s="3"/>
      <c r="AQ47" s="36">
        <f>COUNTA(E47:AP47)</f>
        <v>0</v>
      </c>
      <c r="AR47" s="3">
        <f>34*1</f>
        <v>34</v>
      </c>
      <c r="AS47" s="37">
        <f t="shared" si="7"/>
        <v>0</v>
      </c>
    </row>
    <row r="48" spans="1:45" x14ac:dyDescent="0.2">
      <c r="A48" s="126"/>
      <c r="B48" s="108"/>
      <c r="C48" s="35" t="s">
        <v>77</v>
      </c>
      <c r="D48" s="2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3"/>
      <c r="AN48" s="3"/>
      <c r="AO48" s="3"/>
      <c r="AP48" s="3"/>
      <c r="AQ48" s="36">
        <f>COUNTA(E48:AP48)</f>
        <v>0</v>
      </c>
      <c r="AR48" s="3">
        <f t="shared" ref="AR48:AR54" si="10">34*1</f>
        <v>34</v>
      </c>
      <c r="AS48" s="37">
        <f t="shared" si="7"/>
        <v>0</v>
      </c>
    </row>
    <row r="49" spans="1:45" x14ac:dyDescent="0.2">
      <c r="A49" s="126"/>
      <c r="B49" s="108"/>
      <c r="C49" s="35" t="s">
        <v>78</v>
      </c>
      <c r="D49" s="2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3"/>
      <c r="AN49" s="3"/>
      <c r="AO49" s="3"/>
      <c r="AP49" s="3"/>
      <c r="AQ49" s="36">
        <v>0</v>
      </c>
      <c r="AR49" s="3">
        <v>34</v>
      </c>
      <c r="AS49" s="37">
        <v>0</v>
      </c>
    </row>
    <row r="50" spans="1:45" s="2" customFormat="1" ht="16.5" customHeight="1" x14ac:dyDescent="0.2">
      <c r="A50" s="126"/>
      <c r="B50" s="110" t="s">
        <v>53</v>
      </c>
      <c r="C50" s="35" t="s">
        <v>76</v>
      </c>
      <c r="D50" s="38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36">
        <f>COUNTA(E50:AP50)</f>
        <v>0</v>
      </c>
      <c r="AR50" s="3">
        <f t="shared" si="10"/>
        <v>34</v>
      </c>
      <c r="AS50" s="37">
        <f t="shared" si="7"/>
        <v>0</v>
      </c>
    </row>
    <row r="51" spans="1:45" s="6" customFormat="1" ht="11.25" customHeight="1" x14ac:dyDescent="0.2">
      <c r="A51" s="126"/>
      <c r="B51" s="108"/>
      <c r="C51" s="35" t="s">
        <v>77</v>
      </c>
      <c r="D51" s="3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36">
        <f>COUNTA(E51:AP51)</f>
        <v>0</v>
      </c>
      <c r="AR51" s="3">
        <f t="shared" si="10"/>
        <v>34</v>
      </c>
      <c r="AS51" s="37">
        <f t="shared" si="7"/>
        <v>0</v>
      </c>
    </row>
    <row r="52" spans="1:45" s="6" customFormat="1" ht="11.25" customHeight="1" x14ac:dyDescent="0.2">
      <c r="A52" s="126"/>
      <c r="B52" s="108"/>
      <c r="C52" s="35" t="s">
        <v>78</v>
      </c>
      <c r="D52" s="74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36">
        <v>0</v>
      </c>
      <c r="AR52" s="3">
        <v>34</v>
      </c>
      <c r="AS52" s="37">
        <v>0</v>
      </c>
    </row>
    <row r="53" spans="1:45" x14ac:dyDescent="0.2">
      <c r="A53" s="126"/>
      <c r="B53" s="110" t="s">
        <v>54</v>
      </c>
      <c r="C53" s="35" t="s">
        <v>76</v>
      </c>
      <c r="D53" s="39"/>
      <c r="E53" s="25"/>
      <c r="F53" s="25"/>
      <c r="G53" s="25"/>
      <c r="H53" s="4"/>
      <c r="I53" s="3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3"/>
      <c r="AN53" s="3"/>
      <c r="AO53" s="3"/>
      <c r="AP53" s="3"/>
      <c r="AQ53" s="36">
        <f>COUNTA(E53:AP53)</f>
        <v>0</v>
      </c>
      <c r="AR53" s="3">
        <f t="shared" si="10"/>
        <v>34</v>
      </c>
      <c r="AS53" s="37">
        <f t="shared" si="7"/>
        <v>0</v>
      </c>
    </row>
    <row r="54" spans="1:45" x14ac:dyDescent="0.2">
      <c r="A54" s="126"/>
      <c r="B54" s="108"/>
      <c r="C54" s="35" t="s">
        <v>77</v>
      </c>
      <c r="D54" s="39"/>
      <c r="E54" s="25"/>
      <c r="F54" s="4"/>
      <c r="G54" s="4"/>
      <c r="H54" s="3"/>
      <c r="I54" s="25"/>
      <c r="J54" s="4"/>
      <c r="K54" s="4"/>
      <c r="L54" s="4"/>
      <c r="M54" s="25"/>
      <c r="N54" s="4"/>
      <c r="O54" s="4"/>
      <c r="P54" s="4"/>
      <c r="Q54" s="25"/>
      <c r="R54" s="4"/>
      <c r="S54" s="4"/>
      <c r="T54" s="4"/>
      <c r="U54" s="25"/>
      <c r="V54" s="4"/>
      <c r="W54" s="4"/>
      <c r="X54" s="25"/>
      <c r="Y54" s="4"/>
      <c r="Z54" s="4"/>
      <c r="AA54" s="4"/>
      <c r="AB54" s="25"/>
      <c r="AC54" s="4"/>
      <c r="AD54" s="4"/>
      <c r="AE54" s="4"/>
      <c r="AF54" s="25"/>
      <c r="AG54" s="4"/>
      <c r="AH54" s="4"/>
      <c r="AI54" s="4"/>
      <c r="AJ54" s="25"/>
      <c r="AK54" s="4"/>
      <c r="AL54" s="4"/>
      <c r="AM54" s="3"/>
      <c r="AN54" s="3"/>
      <c r="AO54" s="3"/>
      <c r="AP54" s="3"/>
      <c r="AQ54" s="36">
        <f>COUNTA(E54:AP54)</f>
        <v>0</v>
      </c>
      <c r="AR54" s="3">
        <f t="shared" si="10"/>
        <v>34</v>
      </c>
      <c r="AS54" s="37">
        <f t="shared" si="7"/>
        <v>0</v>
      </c>
    </row>
    <row r="55" spans="1:45" x14ac:dyDescent="0.2">
      <c r="A55" s="126"/>
      <c r="B55" s="108"/>
      <c r="C55" s="35" t="s">
        <v>78</v>
      </c>
      <c r="D55" s="39"/>
      <c r="E55" s="25"/>
      <c r="F55" s="4"/>
      <c r="G55" s="4"/>
      <c r="H55" s="3"/>
      <c r="I55" s="25"/>
      <c r="J55" s="4"/>
      <c r="K55" s="4"/>
      <c r="L55" s="4"/>
      <c r="M55" s="25"/>
      <c r="N55" s="4"/>
      <c r="O55" s="4"/>
      <c r="P55" s="4"/>
      <c r="Q55" s="25"/>
      <c r="R55" s="4"/>
      <c r="S55" s="4"/>
      <c r="T55" s="4"/>
      <c r="U55" s="25"/>
      <c r="V55" s="4"/>
      <c r="W55" s="4"/>
      <c r="X55" s="25"/>
      <c r="Y55" s="4"/>
      <c r="Z55" s="4"/>
      <c r="AA55" s="4"/>
      <c r="AB55" s="25"/>
      <c r="AC55" s="4"/>
      <c r="AD55" s="4"/>
      <c r="AE55" s="4"/>
      <c r="AF55" s="25"/>
      <c r="AG55" s="4"/>
      <c r="AH55" s="4"/>
      <c r="AI55" s="4"/>
      <c r="AJ55" s="25"/>
      <c r="AK55" s="4"/>
      <c r="AL55" s="4"/>
      <c r="AM55" s="3"/>
      <c r="AN55" s="3"/>
      <c r="AO55" s="3"/>
      <c r="AP55" s="3"/>
      <c r="AQ55" s="36">
        <v>0</v>
      </c>
      <c r="AR55" s="3">
        <v>34</v>
      </c>
      <c r="AS55" s="37">
        <v>0</v>
      </c>
    </row>
    <row r="56" spans="1:45" x14ac:dyDescent="0.2">
      <c r="A56" s="126"/>
      <c r="B56" s="111" t="s">
        <v>73</v>
      </c>
      <c r="C56" s="35" t="s">
        <v>76</v>
      </c>
      <c r="D56" s="39"/>
      <c r="E56" s="25"/>
      <c r="F56" s="4"/>
      <c r="G56" s="4"/>
      <c r="I56" s="4"/>
      <c r="J56" s="4"/>
      <c r="K56" s="4"/>
      <c r="L56" s="4"/>
      <c r="M56" s="25"/>
      <c r="N56" s="4"/>
      <c r="O56" s="4"/>
      <c r="P56" s="4"/>
      <c r="Q56" s="25"/>
      <c r="R56" s="4"/>
      <c r="S56" s="4"/>
      <c r="T56" s="4"/>
      <c r="U56" s="25"/>
      <c r="V56" s="4"/>
      <c r="W56" s="4"/>
      <c r="X56" s="25"/>
      <c r="Y56" s="4"/>
      <c r="Z56" s="4"/>
      <c r="AA56" s="4"/>
      <c r="AB56" s="3"/>
      <c r="AC56" s="3"/>
      <c r="AD56" s="3"/>
      <c r="AE56" s="3"/>
      <c r="AF56" s="25"/>
      <c r="AG56" s="4"/>
      <c r="AH56" s="4"/>
      <c r="AI56" s="4"/>
      <c r="AJ56" s="25"/>
      <c r="AK56" s="4"/>
      <c r="AL56" s="4"/>
      <c r="AM56" s="3"/>
      <c r="AN56" s="3"/>
      <c r="AO56" s="3"/>
      <c r="AP56" s="3"/>
      <c r="AQ56" s="36">
        <f>COUNTA(E56:AP56)</f>
        <v>0</v>
      </c>
      <c r="AR56" s="3">
        <f>34*2</f>
        <v>68</v>
      </c>
      <c r="AS56" s="37">
        <f t="shared" si="7"/>
        <v>0</v>
      </c>
    </row>
    <row r="57" spans="1:45" ht="12.75" customHeight="1" x14ac:dyDescent="0.2">
      <c r="A57" s="126"/>
      <c r="B57" s="111"/>
      <c r="C57" s="35" t="s">
        <v>77</v>
      </c>
      <c r="D57" s="39"/>
      <c r="E57" s="25"/>
      <c r="F57" s="4"/>
      <c r="G57" s="4"/>
      <c r="H57" s="4"/>
      <c r="I57" s="25"/>
      <c r="J57" s="4"/>
      <c r="K57" s="4"/>
      <c r="L57" s="4"/>
      <c r="M57" s="25"/>
      <c r="N57" s="4"/>
      <c r="O57" s="4"/>
      <c r="P57" s="4"/>
      <c r="Q57" s="25"/>
      <c r="R57" s="4"/>
      <c r="S57" s="4"/>
      <c r="T57" s="4"/>
      <c r="U57" s="25"/>
      <c r="V57" s="4"/>
      <c r="W57" s="4"/>
      <c r="X57" s="25"/>
      <c r="Y57" s="4"/>
      <c r="Z57" s="4"/>
      <c r="AA57" s="4"/>
      <c r="AB57" s="4"/>
      <c r="AC57" s="4"/>
      <c r="AD57" s="4"/>
      <c r="AE57" s="25"/>
      <c r="AF57" s="25"/>
      <c r="AG57" s="25"/>
      <c r="AH57" s="3"/>
      <c r="AI57" s="3"/>
      <c r="AJ57" s="3"/>
      <c r="AK57" s="4"/>
      <c r="AL57" s="4"/>
      <c r="AM57" s="3"/>
      <c r="AN57" s="3"/>
      <c r="AO57" s="3"/>
      <c r="AP57" s="3"/>
      <c r="AQ57" s="36">
        <f>COUNTA(E57:AP57)</f>
        <v>0</v>
      </c>
      <c r="AR57" s="3">
        <f t="shared" ref="AR57" si="11">34*2</f>
        <v>68</v>
      </c>
      <c r="AS57" s="37">
        <f t="shared" si="7"/>
        <v>0</v>
      </c>
    </row>
    <row r="58" spans="1:45" ht="12.75" customHeight="1" x14ac:dyDescent="0.2">
      <c r="A58" s="126"/>
      <c r="B58" s="111"/>
      <c r="C58" s="35" t="s">
        <v>78</v>
      </c>
      <c r="D58" s="39"/>
      <c r="E58" s="25"/>
      <c r="F58" s="4"/>
      <c r="G58" s="4"/>
      <c r="H58" s="4"/>
      <c r="I58" s="25"/>
      <c r="J58" s="4"/>
      <c r="K58" s="4"/>
      <c r="L58" s="4"/>
      <c r="M58" s="25"/>
      <c r="N58" s="4"/>
      <c r="O58" s="4"/>
      <c r="P58" s="4"/>
      <c r="Q58" s="25"/>
      <c r="R58" s="4"/>
      <c r="S58" s="4"/>
      <c r="T58" s="4"/>
      <c r="U58" s="25"/>
      <c r="V58" s="4"/>
      <c r="W58" s="4"/>
      <c r="X58" s="25"/>
      <c r="Y58" s="4"/>
      <c r="Z58" s="4"/>
      <c r="AA58" s="4"/>
      <c r="AB58" s="4"/>
      <c r="AC58" s="4"/>
      <c r="AD58" s="4"/>
      <c r="AE58" s="25"/>
      <c r="AF58" s="25"/>
      <c r="AG58" s="25"/>
      <c r="AH58" s="3"/>
      <c r="AI58" s="3"/>
      <c r="AJ58" s="3"/>
      <c r="AK58" s="4"/>
      <c r="AL58" s="4"/>
      <c r="AM58" s="3"/>
      <c r="AN58" s="3"/>
      <c r="AO58" s="3"/>
      <c r="AP58" s="3"/>
      <c r="AQ58" s="36">
        <v>0</v>
      </c>
      <c r="AR58" s="3">
        <v>34</v>
      </c>
      <c r="AS58" s="37">
        <v>0</v>
      </c>
    </row>
    <row r="59" spans="1:45" ht="27" customHeight="1" x14ac:dyDescent="0.2">
      <c r="A59" s="54"/>
      <c r="B59" s="55"/>
      <c r="C59" s="55"/>
      <c r="D59" s="55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4"/>
      <c r="AN59" s="54"/>
      <c r="AO59" s="54"/>
      <c r="AP59" s="54"/>
      <c r="AQ59" s="54"/>
      <c r="AR59" s="54"/>
      <c r="AS59" s="54"/>
    </row>
    <row r="60" spans="1:45" ht="114" customHeight="1" x14ac:dyDescent="0.2">
      <c r="A60" s="141" t="s">
        <v>23</v>
      </c>
      <c r="B60" s="141"/>
      <c r="C60" s="141"/>
      <c r="D60" s="141"/>
      <c r="E60" s="143" t="s">
        <v>144</v>
      </c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5"/>
      <c r="AQ60" s="135" t="s">
        <v>20</v>
      </c>
      <c r="AR60" s="135" t="s">
        <v>22</v>
      </c>
      <c r="AS60" s="142" t="s">
        <v>21</v>
      </c>
    </row>
    <row r="61" spans="1:45" s="2" customFormat="1" x14ac:dyDescent="0.2">
      <c r="A61" s="112" t="s">
        <v>0</v>
      </c>
      <c r="B61" s="114"/>
      <c r="C61" s="110" t="s">
        <v>62</v>
      </c>
      <c r="D61" s="22" t="s">
        <v>18</v>
      </c>
      <c r="E61" s="111" t="s">
        <v>1</v>
      </c>
      <c r="F61" s="111"/>
      <c r="G61" s="111"/>
      <c r="H61" s="111"/>
      <c r="I61" s="111" t="s">
        <v>2</v>
      </c>
      <c r="J61" s="111"/>
      <c r="K61" s="111"/>
      <c r="L61" s="111"/>
      <c r="M61" s="111" t="s">
        <v>3</v>
      </c>
      <c r="N61" s="111"/>
      <c r="O61" s="111"/>
      <c r="P61" s="111"/>
      <c r="Q61" s="111" t="s">
        <v>4</v>
      </c>
      <c r="R61" s="111"/>
      <c r="S61" s="111"/>
      <c r="T61" s="111"/>
      <c r="U61" s="111" t="s">
        <v>5</v>
      </c>
      <c r="V61" s="111"/>
      <c r="W61" s="111"/>
      <c r="X61" s="111" t="s">
        <v>6</v>
      </c>
      <c r="Y61" s="111"/>
      <c r="Z61" s="111"/>
      <c r="AA61" s="111"/>
      <c r="AB61" s="111" t="s">
        <v>7</v>
      </c>
      <c r="AC61" s="111"/>
      <c r="AD61" s="111"/>
      <c r="AE61" s="111"/>
      <c r="AF61" s="111" t="s">
        <v>8</v>
      </c>
      <c r="AG61" s="111"/>
      <c r="AH61" s="111"/>
      <c r="AI61" s="111"/>
      <c r="AJ61" s="111" t="s">
        <v>9</v>
      </c>
      <c r="AK61" s="111"/>
      <c r="AL61" s="111"/>
      <c r="AM61" s="111" t="s">
        <v>10</v>
      </c>
      <c r="AN61" s="111"/>
      <c r="AO61" s="111"/>
      <c r="AP61" s="111"/>
      <c r="AQ61" s="135"/>
      <c r="AR61" s="135"/>
      <c r="AS61" s="142"/>
    </row>
    <row r="62" spans="1:45" s="2" customFormat="1" ht="16.5" customHeight="1" x14ac:dyDescent="0.2">
      <c r="A62" s="115"/>
      <c r="B62" s="117"/>
      <c r="C62" s="109"/>
      <c r="D62" s="22" t="s">
        <v>19</v>
      </c>
      <c r="E62" s="5">
        <v>1</v>
      </c>
      <c r="F62" s="5">
        <v>2</v>
      </c>
      <c r="G62" s="5">
        <v>3</v>
      </c>
      <c r="H62" s="5">
        <v>4</v>
      </c>
      <c r="I62" s="5">
        <v>5</v>
      </c>
      <c r="J62" s="5">
        <v>6</v>
      </c>
      <c r="K62" s="5">
        <v>7</v>
      </c>
      <c r="L62" s="5">
        <v>8</v>
      </c>
      <c r="M62" s="5">
        <v>9</v>
      </c>
      <c r="N62" s="5">
        <v>10</v>
      </c>
      <c r="O62" s="5">
        <v>11</v>
      </c>
      <c r="P62" s="5">
        <v>12</v>
      </c>
      <c r="Q62" s="5">
        <v>13</v>
      </c>
      <c r="R62" s="5">
        <v>14</v>
      </c>
      <c r="S62" s="5">
        <v>15</v>
      </c>
      <c r="T62" s="5">
        <v>16</v>
      </c>
      <c r="U62" s="5">
        <v>17</v>
      </c>
      <c r="V62" s="5">
        <v>18</v>
      </c>
      <c r="W62" s="5">
        <v>19</v>
      </c>
      <c r="X62" s="5">
        <v>20</v>
      </c>
      <c r="Y62" s="5">
        <v>21</v>
      </c>
      <c r="Z62" s="5">
        <v>22</v>
      </c>
      <c r="AA62" s="5">
        <v>23</v>
      </c>
      <c r="AB62" s="5">
        <v>24</v>
      </c>
      <c r="AC62" s="5">
        <v>25</v>
      </c>
      <c r="AD62" s="5">
        <v>26</v>
      </c>
      <c r="AE62" s="5">
        <v>27</v>
      </c>
      <c r="AF62" s="5">
        <v>28</v>
      </c>
      <c r="AG62" s="5">
        <v>29</v>
      </c>
      <c r="AH62" s="5">
        <v>30</v>
      </c>
      <c r="AI62" s="5">
        <v>31</v>
      </c>
      <c r="AJ62" s="5">
        <v>32</v>
      </c>
      <c r="AK62" s="5">
        <v>33</v>
      </c>
      <c r="AL62" s="5">
        <v>34</v>
      </c>
      <c r="AM62" s="5">
        <v>35</v>
      </c>
      <c r="AN62" s="5">
        <v>36</v>
      </c>
      <c r="AO62" s="5">
        <v>37</v>
      </c>
      <c r="AP62" s="5">
        <v>38</v>
      </c>
      <c r="AQ62" s="135"/>
      <c r="AR62" s="135"/>
      <c r="AS62" s="142"/>
    </row>
    <row r="63" spans="1:45" s="6" customFormat="1" ht="11.25" customHeight="1" x14ac:dyDescent="0.2">
      <c r="A63" s="125" t="s">
        <v>25</v>
      </c>
      <c r="B63" s="110" t="s">
        <v>13</v>
      </c>
      <c r="C63" s="35" t="s">
        <v>79</v>
      </c>
      <c r="D63" s="39"/>
      <c r="E63" s="91"/>
      <c r="F63" s="103" t="s">
        <v>147</v>
      </c>
      <c r="G63" s="77"/>
      <c r="H63" s="77"/>
      <c r="I63" s="77"/>
      <c r="J63" s="77"/>
      <c r="K63" s="77"/>
      <c r="L63" s="103" t="s">
        <v>147</v>
      </c>
      <c r="M63" s="77"/>
      <c r="N63" s="77"/>
      <c r="O63" s="77"/>
      <c r="P63" s="77"/>
      <c r="Q63" s="91"/>
      <c r="R63" s="77"/>
      <c r="S63" s="103" t="s">
        <v>147</v>
      </c>
      <c r="T63" s="104" t="s">
        <v>147</v>
      </c>
      <c r="U63" s="91"/>
      <c r="V63" s="91"/>
      <c r="W63" s="91"/>
      <c r="X63" s="91"/>
      <c r="Y63" s="91"/>
      <c r="Z63" s="91"/>
      <c r="AA63" s="91"/>
      <c r="AB63" s="91"/>
      <c r="AC63" s="77"/>
      <c r="AD63" s="77"/>
      <c r="AE63" s="104" t="s">
        <v>147</v>
      </c>
      <c r="AF63" s="91"/>
      <c r="AG63" s="91"/>
      <c r="AH63" s="91"/>
      <c r="AI63" s="91"/>
      <c r="AJ63" s="77"/>
      <c r="AK63" s="77"/>
      <c r="AL63" s="104" t="s">
        <v>147</v>
      </c>
      <c r="AM63" s="3"/>
      <c r="AN63" s="3"/>
      <c r="AO63" s="3"/>
      <c r="AP63" s="3"/>
      <c r="AQ63" s="36">
        <f t="shared" ref="AQ63:AQ98" si="12">COUNTA(E63:AP63)</f>
        <v>6</v>
      </c>
      <c r="AR63" s="3">
        <f>34*5</f>
        <v>170</v>
      </c>
      <c r="AS63" s="37">
        <f>AQ63/AR63</f>
        <v>3.5294117647058823E-2</v>
      </c>
    </row>
    <row r="64" spans="1:45" s="6" customFormat="1" ht="15" customHeight="1" x14ac:dyDescent="0.2">
      <c r="A64" s="126"/>
      <c r="B64" s="108"/>
      <c r="C64" s="35" t="s">
        <v>80</v>
      </c>
      <c r="D64" s="39"/>
      <c r="E64" s="91"/>
      <c r="F64" s="103" t="s">
        <v>147</v>
      </c>
      <c r="G64" s="77"/>
      <c r="H64" s="77"/>
      <c r="I64" s="77"/>
      <c r="J64" s="77"/>
      <c r="K64" s="77"/>
      <c r="L64" s="103" t="s">
        <v>147</v>
      </c>
      <c r="M64" s="77"/>
      <c r="N64" s="77"/>
      <c r="O64" s="77"/>
      <c r="P64" s="77"/>
      <c r="Q64" s="78"/>
      <c r="R64" s="77"/>
      <c r="S64" s="103" t="s">
        <v>147</v>
      </c>
      <c r="T64" s="104" t="s">
        <v>147</v>
      </c>
      <c r="U64" s="91"/>
      <c r="V64" s="91"/>
      <c r="W64" s="91"/>
      <c r="X64" s="91"/>
      <c r="Y64" s="91"/>
      <c r="Z64" s="91"/>
      <c r="AA64" s="91"/>
      <c r="AB64" s="91"/>
      <c r="AC64" s="77"/>
      <c r="AD64" s="77"/>
      <c r="AE64" s="104" t="s">
        <v>147</v>
      </c>
      <c r="AF64" s="91"/>
      <c r="AG64" s="91"/>
      <c r="AH64" s="91"/>
      <c r="AI64" s="91"/>
      <c r="AJ64" s="77"/>
      <c r="AK64" s="77"/>
      <c r="AL64" s="104" t="s">
        <v>147</v>
      </c>
      <c r="AM64" s="3"/>
      <c r="AN64" s="3"/>
      <c r="AO64" s="3"/>
      <c r="AP64" s="3"/>
      <c r="AQ64" s="36">
        <f t="shared" si="12"/>
        <v>6</v>
      </c>
      <c r="AR64" s="3">
        <f t="shared" ref="AR64:AR66" si="13">34*5</f>
        <v>170</v>
      </c>
      <c r="AS64" s="37">
        <f t="shared" ref="AS64:AS98" si="14">AQ64/AR64</f>
        <v>3.5294117647058823E-2</v>
      </c>
    </row>
    <row r="65" spans="1:45" s="6" customFormat="1" ht="15" customHeight="1" x14ac:dyDescent="0.2">
      <c r="A65" s="126"/>
      <c r="B65" s="108"/>
      <c r="C65" s="35" t="s">
        <v>81</v>
      </c>
      <c r="D65" s="39"/>
      <c r="E65" s="91"/>
      <c r="F65" s="103" t="s">
        <v>147</v>
      </c>
      <c r="G65" s="77"/>
      <c r="H65" s="77"/>
      <c r="I65" s="77"/>
      <c r="J65" s="77"/>
      <c r="K65" s="77"/>
      <c r="L65" s="103" t="s">
        <v>147</v>
      </c>
      <c r="M65" s="77"/>
      <c r="N65" s="77"/>
      <c r="O65" s="77"/>
      <c r="P65" s="77"/>
      <c r="Q65" s="78"/>
      <c r="R65" s="77"/>
      <c r="S65" s="103" t="s">
        <v>147</v>
      </c>
      <c r="T65" s="104" t="s">
        <v>147</v>
      </c>
      <c r="U65" s="91"/>
      <c r="V65" s="91"/>
      <c r="W65" s="91"/>
      <c r="X65" s="91"/>
      <c r="Y65" s="91"/>
      <c r="Z65" s="91"/>
      <c r="AA65" s="91"/>
      <c r="AB65" s="91"/>
      <c r="AC65" s="77"/>
      <c r="AD65" s="77"/>
      <c r="AE65" s="104" t="s">
        <v>147</v>
      </c>
      <c r="AF65" s="91"/>
      <c r="AG65" s="91"/>
      <c r="AH65" s="91"/>
      <c r="AI65" s="91"/>
      <c r="AJ65" s="77"/>
      <c r="AK65" s="77"/>
      <c r="AL65" s="104" t="s">
        <v>147</v>
      </c>
      <c r="AM65" s="3"/>
      <c r="AN65" s="3"/>
      <c r="AO65" s="3"/>
      <c r="AP65" s="3"/>
      <c r="AQ65" s="36">
        <f t="shared" si="12"/>
        <v>6</v>
      </c>
      <c r="AR65" s="3">
        <f t="shared" si="13"/>
        <v>170</v>
      </c>
      <c r="AS65" s="37">
        <f t="shared" ref="AS65" si="15">AQ65/AR65</f>
        <v>3.5294117647058823E-2</v>
      </c>
    </row>
    <row r="66" spans="1:45" s="6" customFormat="1" ht="12.75" customHeight="1" x14ac:dyDescent="0.2">
      <c r="A66" s="126"/>
      <c r="B66" s="109"/>
      <c r="C66" s="35" t="s">
        <v>135</v>
      </c>
      <c r="D66" s="39"/>
      <c r="E66" s="91"/>
      <c r="F66" s="103" t="s">
        <v>147</v>
      </c>
      <c r="G66" s="77"/>
      <c r="H66" s="77"/>
      <c r="I66" s="77"/>
      <c r="J66" s="77"/>
      <c r="K66" s="77"/>
      <c r="L66" s="103" t="s">
        <v>147</v>
      </c>
      <c r="M66" s="77"/>
      <c r="N66" s="77"/>
      <c r="O66" s="77"/>
      <c r="P66" s="77"/>
      <c r="Q66" s="91"/>
      <c r="R66" s="77"/>
      <c r="S66" s="103" t="s">
        <v>147</v>
      </c>
      <c r="T66" s="104" t="s">
        <v>147</v>
      </c>
      <c r="U66" s="91"/>
      <c r="V66" s="78"/>
      <c r="W66" s="78"/>
      <c r="X66" s="91"/>
      <c r="Y66" s="78"/>
      <c r="Z66" s="78"/>
      <c r="AA66" s="78"/>
      <c r="AB66" s="91"/>
      <c r="AC66" s="77"/>
      <c r="AD66" s="77"/>
      <c r="AE66" s="104" t="s">
        <v>147</v>
      </c>
      <c r="AF66" s="91"/>
      <c r="AG66" s="78"/>
      <c r="AH66" s="78"/>
      <c r="AI66" s="78"/>
      <c r="AJ66" s="77"/>
      <c r="AK66" s="77"/>
      <c r="AL66" s="104" t="s">
        <v>147</v>
      </c>
      <c r="AM66" s="3"/>
      <c r="AN66" s="3"/>
      <c r="AO66" s="3"/>
      <c r="AP66" s="3"/>
      <c r="AQ66" s="36">
        <f t="shared" si="12"/>
        <v>6</v>
      </c>
      <c r="AR66" s="3">
        <f t="shared" si="13"/>
        <v>170</v>
      </c>
      <c r="AS66" s="37">
        <f t="shared" si="14"/>
        <v>3.5294117647058823E-2</v>
      </c>
    </row>
    <row r="67" spans="1:45" s="6" customFormat="1" ht="15" customHeight="1" x14ac:dyDescent="0.2">
      <c r="A67" s="126"/>
      <c r="B67" s="110" t="s">
        <v>11</v>
      </c>
      <c r="C67" s="35" t="s">
        <v>79</v>
      </c>
      <c r="D67" s="39"/>
      <c r="E67" s="91"/>
      <c r="F67" s="77"/>
      <c r="G67" s="103" t="s">
        <v>147</v>
      </c>
      <c r="H67" s="77"/>
      <c r="I67" s="77"/>
      <c r="J67" s="77"/>
      <c r="K67" s="77"/>
      <c r="L67" s="103" t="s">
        <v>147</v>
      </c>
      <c r="M67" s="77"/>
      <c r="N67" s="77"/>
      <c r="O67" s="77"/>
      <c r="P67" s="77"/>
      <c r="Q67" s="91"/>
      <c r="R67" s="77"/>
      <c r="S67" s="77"/>
      <c r="T67" s="105" t="s">
        <v>147</v>
      </c>
      <c r="U67" s="91"/>
      <c r="V67" s="78"/>
      <c r="W67" s="78"/>
      <c r="X67" s="91"/>
      <c r="Y67" s="78"/>
      <c r="Z67" s="78"/>
      <c r="AA67" s="78"/>
      <c r="AB67" s="91"/>
      <c r="AC67" s="77"/>
      <c r="AD67" s="77"/>
      <c r="AE67" s="105" t="s">
        <v>147</v>
      </c>
      <c r="AF67" s="91"/>
      <c r="AG67" s="78"/>
      <c r="AH67" s="78"/>
      <c r="AI67" s="78"/>
      <c r="AJ67" s="77"/>
      <c r="AK67" s="77"/>
      <c r="AL67" s="105" t="s">
        <v>147</v>
      </c>
      <c r="AM67" s="3"/>
      <c r="AN67" s="3"/>
      <c r="AO67" s="3"/>
      <c r="AP67" s="3"/>
      <c r="AQ67" s="36">
        <f t="shared" si="12"/>
        <v>5</v>
      </c>
      <c r="AR67" s="3">
        <f>34*4</f>
        <v>136</v>
      </c>
      <c r="AS67" s="37">
        <f t="shared" si="14"/>
        <v>3.6764705882352942E-2</v>
      </c>
    </row>
    <row r="68" spans="1:45" s="6" customFormat="1" ht="15" customHeight="1" x14ac:dyDescent="0.2">
      <c r="A68" s="126"/>
      <c r="B68" s="108"/>
      <c r="C68" s="35" t="s">
        <v>80</v>
      </c>
      <c r="D68" s="39"/>
      <c r="E68" s="91"/>
      <c r="F68" s="77"/>
      <c r="G68" s="103" t="s">
        <v>147</v>
      </c>
      <c r="H68" s="77"/>
      <c r="I68" s="78"/>
      <c r="J68" s="77"/>
      <c r="K68" s="77"/>
      <c r="L68" s="103" t="s">
        <v>147</v>
      </c>
      <c r="M68" s="91"/>
      <c r="N68" s="78"/>
      <c r="O68" s="78"/>
      <c r="P68" s="78"/>
      <c r="Q68" s="91"/>
      <c r="R68" s="77"/>
      <c r="S68" s="77"/>
      <c r="T68" s="105" t="s">
        <v>147</v>
      </c>
      <c r="U68" s="91"/>
      <c r="V68" s="78"/>
      <c r="W68" s="78"/>
      <c r="X68" s="91"/>
      <c r="Y68" s="78"/>
      <c r="Z68" s="78"/>
      <c r="AA68" s="78"/>
      <c r="AB68" s="77"/>
      <c r="AC68" s="77"/>
      <c r="AD68" s="77"/>
      <c r="AE68" s="105" t="s">
        <v>147</v>
      </c>
      <c r="AF68" s="91"/>
      <c r="AG68" s="78"/>
      <c r="AH68" s="78"/>
      <c r="AI68" s="78"/>
      <c r="AJ68" s="77"/>
      <c r="AK68" s="77"/>
      <c r="AL68" s="105" t="s">
        <v>147</v>
      </c>
      <c r="AM68" s="3"/>
      <c r="AN68" s="3"/>
      <c r="AO68" s="3"/>
      <c r="AP68" s="3"/>
      <c r="AQ68" s="36">
        <f t="shared" si="12"/>
        <v>5</v>
      </c>
      <c r="AR68" s="3">
        <f t="shared" ref="AR68:AR74" si="16">34*4</f>
        <v>136</v>
      </c>
      <c r="AS68" s="37">
        <f t="shared" si="14"/>
        <v>3.6764705882352942E-2</v>
      </c>
    </row>
    <row r="69" spans="1:45" s="6" customFormat="1" ht="15" customHeight="1" x14ac:dyDescent="0.2">
      <c r="A69" s="126"/>
      <c r="B69" s="108"/>
      <c r="C69" s="35" t="s">
        <v>81</v>
      </c>
      <c r="D69" s="39"/>
      <c r="E69" s="91"/>
      <c r="F69" s="77"/>
      <c r="G69" s="103" t="s">
        <v>147</v>
      </c>
      <c r="H69" s="77"/>
      <c r="I69" s="78"/>
      <c r="J69" s="77"/>
      <c r="K69" s="77"/>
      <c r="L69" s="103" t="s">
        <v>147</v>
      </c>
      <c r="M69" s="91"/>
      <c r="N69" s="78"/>
      <c r="O69" s="78"/>
      <c r="P69" s="78"/>
      <c r="Q69" s="91"/>
      <c r="R69" s="77"/>
      <c r="S69" s="77"/>
      <c r="T69" s="105" t="s">
        <v>147</v>
      </c>
      <c r="U69" s="91"/>
      <c r="V69" s="78"/>
      <c r="W69" s="78"/>
      <c r="X69" s="91"/>
      <c r="Y69" s="78"/>
      <c r="Z69" s="78"/>
      <c r="AA69" s="78"/>
      <c r="AB69" s="77"/>
      <c r="AC69" s="77"/>
      <c r="AD69" s="77"/>
      <c r="AE69" s="105" t="s">
        <v>147</v>
      </c>
      <c r="AF69" s="91"/>
      <c r="AG69" s="78"/>
      <c r="AH69" s="78"/>
      <c r="AI69" s="78"/>
      <c r="AJ69" s="77"/>
      <c r="AK69" s="77"/>
      <c r="AL69" s="105" t="s">
        <v>147</v>
      </c>
      <c r="AM69" s="3"/>
      <c r="AN69" s="3"/>
      <c r="AO69" s="3"/>
      <c r="AP69" s="3"/>
      <c r="AQ69" s="36">
        <f t="shared" si="12"/>
        <v>5</v>
      </c>
      <c r="AR69" s="3">
        <f t="shared" si="16"/>
        <v>136</v>
      </c>
      <c r="AS69" s="37">
        <f t="shared" ref="AS69" si="17">AQ69/AR69</f>
        <v>3.6764705882352942E-2</v>
      </c>
    </row>
    <row r="70" spans="1:45" s="6" customFormat="1" ht="15" customHeight="1" x14ac:dyDescent="0.2">
      <c r="A70" s="126"/>
      <c r="B70" s="109"/>
      <c r="C70" s="35" t="s">
        <v>135</v>
      </c>
      <c r="D70" s="39"/>
      <c r="E70" s="91"/>
      <c r="F70" s="77"/>
      <c r="G70" s="103" t="s">
        <v>147</v>
      </c>
      <c r="H70" s="91"/>
      <c r="I70" s="91"/>
      <c r="J70" s="77"/>
      <c r="K70" s="77"/>
      <c r="L70" s="103" t="s">
        <v>147</v>
      </c>
      <c r="M70" s="91"/>
      <c r="N70" s="91"/>
      <c r="O70" s="91"/>
      <c r="P70" s="91"/>
      <c r="Q70" s="91"/>
      <c r="R70" s="77"/>
      <c r="S70" s="77"/>
      <c r="T70" s="105" t="s">
        <v>147</v>
      </c>
      <c r="U70" s="91"/>
      <c r="V70" s="78"/>
      <c r="W70" s="78"/>
      <c r="X70" s="91"/>
      <c r="Y70" s="78"/>
      <c r="Z70" s="78"/>
      <c r="AA70" s="78"/>
      <c r="AB70" s="78"/>
      <c r="AC70" s="77"/>
      <c r="AD70" s="77"/>
      <c r="AE70" s="105" t="s">
        <v>147</v>
      </c>
      <c r="AF70" s="91"/>
      <c r="AG70" s="91"/>
      <c r="AH70" s="77"/>
      <c r="AI70" s="77"/>
      <c r="AJ70" s="77"/>
      <c r="AK70" s="77"/>
      <c r="AL70" s="105" t="s">
        <v>147</v>
      </c>
      <c r="AM70" s="3"/>
      <c r="AN70" s="3"/>
      <c r="AO70" s="3"/>
      <c r="AP70" s="3"/>
      <c r="AQ70" s="36">
        <f t="shared" si="12"/>
        <v>5</v>
      </c>
      <c r="AR70" s="3">
        <f t="shared" si="16"/>
        <v>136</v>
      </c>
      <c r="AS70" s="37">
        <f t="shared" si="14"/>
        <v>3.6764705882352942E-2</v>
      </c>
    </row>
    <row r="71" spans="1:45" s="6" customFormat="1" x14ac:dyDescent="0.2">
      <c r="A71" s="126"/>
      <c r="B71" s="110" t="s">
        <v>16</v>
      </c>
      <c r="C71" s="35" t="s">
        <v>79</v>
      </c>
      <c r="D71" s="39"/>
      <c r="E71" s="91"/>
      <c r="F71" s="77"/>
      <c r="G71" s="91"/>
      <c r="H71" s="78"/>
      <c r="I71" s="92"/>
      <c r="J71" s="103" t="s">
        <v>147</v>
      </c>
      <c r="K71" s="77"/>
      <c r="L71" s="91"/>
      <c r="M71" s="91"/>
      <c r="N71" s="91"/>
      <c r="O71" s="91"/>
      <c r="P71" s="91"/>
      <c r="Q71" s="91"/>
      <c r="R71" s="78"/>
      <c r="S71" s="105" t="s">
        <v>147</v>
      </c>
      <c r="T71" s="78"/>
      <c r="U71" s="104" t="s">
        <v>147</v>
      </c>
      <c r="V71" s="78"/>
      <c r="W71" s="78"/>
      <c r="X71" s="91"/>
      <c r="Y71" s="78"/>
      <c r="Z71" s="78"/>
      <c r="AA71" s="78"/>
      <c r="AB71" s="78"/>
      <c r="AC71" s="78"/>
      <c r="AD71" s="105" t="s">
        <v>147</v>
      </c>
      <c r="AE71" s="91"/>
      <c r="AF71" s="104" t="s">
        <v>147</v>
      </c>
      <c r="AG71" s="77"/>
      <c r="AH71" s="77"/>
      <c r="AI71" s="77"/>
      <c r="AJ71" s="103" t="s">
        <v>147</v>
      </c>
      <c r="AK71" s="78"/>
      <c r="AL71" s="4"/>
      <c r="AM71" s="3"/>
      <c r="AN71" s="103" t="s">
        <v>147</v>
      </c>
      <c r="AO71" s="3"/>
      <c r="AP71" s="3"/>
      <c r="AQ71" s="36">
        <f t="shared" si="12"/>
        <v>7</v>
      </c>
      <c r="AR71" s="3">
        <f t="shared" si="16"/>
        <v>136</v>
      </c>
      <c r="AS71" s="37">
        <f t="shared" si="14"/>
        <v>5.1470588235294115E-2</v>
      </c>
    </row>
    <row r="72" spans="1:45" ht="12.75" customHeight="1" x14ac:dyDescent="0.2">
      <c r="A72" s="126"/>
      <c r="B72" s="108"/>
      <c r="C72" s="35" t="s">
        <v>80</v>
      </c>
      <c r="D72" s="39"/>
      <c r="E72" s="91"/>
      <c r="F72" s="77"/>
      <c r="G72" s="78"/>
      <c r="H72" s="77"/>
      <c r="I72" s="91"/>
      <c r="J72" s="103" t="s">
        <v>147</v>
      </c>
      <c r="K72" s="77"/>
      <c r="L72" s="78"/>
      <c r="M72" s="91"/>
      <c r="N72" s="78"/>
      <c r="O72" s="78"/>
      <c r="P72" s="78"/>
      <c r="Q72" s="91"/>
      <c r="R72" s="78"/>
      <c r="S72" s="105" t="s">
        <v>147</v>
      </c>
      <c r="T72" s="78"/>
      <c r="U72" s="104" t="s">
        <v>147</v>
      </c>
      <c r="V72" s="78"/>
      <c r="W72" s="78"/>
      <c r="X72" s="91"/>
      <c r="Y72" s="78"/>
      <c r="Z72" s="78"/>
      <c r="AA72" s="78"/>
      <c r="AB72" s="78"/>
      <c r="AC72" s="78"/>
      <c r="AD72" s="105" t="s">
        <v>147</v>
      </c>
      <c r="AE72" s="91"/>
      <c r="AF72" s="104" t="s">
        <v>147</v>
      </c>
      <c r="AG72" s="77"/>
      <c r="AH72" s="77"/>
      <c r="AI72" s="77"/>
      <c r="AJ72" s="103" t="s">
        <v>147</v>
      </c>
      <c r="AK72" s="78"/>
      <c r="AL72" s="4"/>
      <c r="AM72" s="3"/>
      <c r="AN72" s="103" t="s">
        <v>147</v>
      </c>
      <c r="AO72" s="3"/>
      <c r="AP72" s="3"/>
      <c r="AQ72" s="36">
        <f t="shared" si="12"/>
        <v>7</v>
      </c>
      <c r="AR72" s="3">
        <f t="shared" si="16"/>
        <v>136</v>
      </c>
      <c r="AS72" s="37">
        <f t="shared" si="14"/>
        <v>5.1470588235294115E-2</v>
      </c>
    </row>
    <row r="73" spans="1:45" ht="12.75" customHeight="1" x14ac:dyDescent="0.2">
      <c r="A73" s="126"/>
      <c r="B73" s="108"/>
      <c r="C73" s="35" t="s">
        <v>81</v>
      </c>
      <c r="D73" s="39"/>
      <c r="E73" s="91"/>
      <c r="F73" s="77"/>
      <c r="G73" s="78"/>
      <c r="H73" s="92"/>
      <c r="I73" s="91"/>
      <c r="J73" s="103" t="s">
        <v>147</v>
      </c>
      <c r="K73" s="77"/>
      <c r="L73" s="78"/>
      <c r="M73" s="91"/>
      <c r="N73" s="78"/>
      <c r="O73" s="78"/>
      <c r="P73" s="78"/>
      <c r="Q73" s="91"/>
      <c r="R73" s="78"/>
      <c r="S73" s="105" t="s">
        <v>147</v>
      </c>
      <c r="T73" s="78"/>
      <c r="U73" s="104" t="s">
        <v>147</v>
      </c>
      <c r="V73" s="78"/>
      <c r="W73" s="78"/>
      <c r="X73" s="91"/>
      <c r="Y73" s="78"/>
      <c r="Z73" s="78"/>
      <c r="AA73" s="78"/>
      <c r="AB73" s="78"/>
      <c r="AC73" s="78"/>
      <c r="AD73" s="105" t="s">
        <v>147</v>
      </c>
      <c r="AE73" s="91"/>
      <c r="AF73" s="104" t="s">
        <v>147</v>
      </c>
      <c r="AG73" s="77"/>
      <c r="AH73" s="77"/>
      <c r="AI73" s="77"/>
      <c r="AJ73" s="103" t="s">
        <v>147</v>
      </c>
      <c r="AK73" s="78"/>
      <c r="AL73" s="4"/>
      <c r="AM73" s="3"/>
      <c r="AN73" s="103" t="s">
        <v>147</v>
      </c>
      <c r="AO73" s="3"/>
      <c r="AP73" s="3"/>
      <c r="AQ73" s="36">
        <f t="shared" si="12"/>
        <v>7</v>
      </c>
      <c r="AR73" s="3">
        <f t="shared" si="16"/>
        <v>136</v>
      </c>
      <c r="AS73" s="37">
        <f t="shared" ref="AS73" si="18">AQ73/AR73</f>
        <v>5.1470588235294115E-2</v>
      </c>
    </row>
    <row r="74" spans="1:45" ht="12.75" customHeight="1" x14ac:dyDescent="0.2">
      <c r="A74" s="126"/>
      <c r="B74" s="109"/>
      <c r="C74" s="35" t="s">
        <v>135</v>
      </c>
      <c r="D74" s="39"/>
      <c r="E74" s="91"/>
      <c r="F74" s="77"/>
      <c r="G74" s="92"/>
      <c r="H74" s="78"/>
      <c r="I74" s="91"/>
      <c r="J74" s="103" t="s">
        <v>147</v>
      </c>
      <c r="K74" s="77"/>
      <c r="L74" s="78"/>
      <c r="M74" s="91"/>
      <c r="N74" s="78"/>
      <c r="O74" s="78"/>
      <c r="P74" s="78"/>
      <c r="Q74" s="91"/>
      <c r="R74" s="78"/>
      <c r="S74" s="105" t="s">
        <v>147</v>
      </c>
      <c r="T74" s="78"/>
      <c r="U74" s="104" t="s">
        <v>147</v>
      </c>
      <c r="V74" s="78"/>
      <c r="W74" s="78"/>
      <c r="X74" s="91"/>
      <c r="Y74" s="78"/>
      <c r="Z74" s="78"/>
      <c r="AA74" s="78"/>
      <c r="AB74" s="78"/>
      <c r="AC74" s="78"/>
      <c r="AD74" s="105" t="s">
        <v>147</v>
      </c>
      <c r="AE74" s="91"/>
      <c r="AF74" s="104" t="s">
        <v>147</v>
      </c>
      <c r="AG74" s="77"/>
      <c r="AH74" s="77"/>
      <c r="AI74" s="77"/>
      <c r="AJ74" s="103" t="s">
        <v>147</v>
      </c>
      <c r="AK74" s="78"/>
      <c r="AL74" s="4"/>
      <c r="AM74" s="3"/>
      <c r="AN74" s="103" t="s">
        <v>147</v>
      </c>
      <c r="AO74" s="3"/>
      <c r="AP74" s="3"/>
      <c r="AQ74" s="36">
        <f t="shared" si="12"/>
        <v>7</v>
      </c>
      <c r="AR74" s="3">
        <f t="shared" si="16"/>
        <v>136</v>
      </c>
      <c r="AS74" s="37">
        <f t="shared" si="14"/>
        <v>5.1470588235294115E-2</v>
      </c>
    </row>
    <row r="75" spans="1:45" ht="12.75" customHeight="1" x14ac:dyDescent="0.2">
      <c r="A75" s="126"/>
      <c r="B75" s="110" t="s">
        <v>17</v>
      </c>
      <c r="C75" s="35" t="s">
        <v>79</v>
      </c>
      <c r="D75" s="39"/>
      <c r="E75" s="91"/>
      <c r="F75" s="78"/>
      <c r="G75" s="78"/>
      <c r="H75" s="78"/>
      <c r="I75" s="91"/>
      <c r="J75" s="78"/>
      <c r="K75" s="78"/>
      <c r="L75" s="78"/>
      <c r="M75" s="91"/>
      <c r="N75" s="78"/>
      <c r="O75" s="78"/>
      <c r="P75" s="78"/>
      <c r="Q75" s="78"/>
      <c r="R75" s="78"/>
      <c r="S75" s="78"/>
      <c r="T75" s="78"/>
      <c r="U75" s="104" t="s">
        <v>147</v>
      </c>
      <c r="V75" s="78"/>
      <c r="W75" s="78"/>
      <c r="X75" s="91"/>
      <c r="Y75" s="78"/>
      <c r="Z75" s="78"/>
      <c r="AA75" s="78"/>
      <c r="AB75" s="105" t="s">
        <v>147</v>
      </c>
      <c r="AC75" s="78"/>
      <c r="AD75" s="78"/>
      <c r="AE75" s="78"/>
      <c r="AF75" s="91"/>
      <c r="AG75" s="77"/>
      <c r="AH75" s="77"/>
      <c r="AI75" s="77"/>
      <c r="AJ75" s="77"/>
      <c r="AK75" s="78"/>
      <c r="AL75" s="4"/>
      <c r="AM75" s="3"/>
      <c r="AN75" s="103" t="s">
        <v>147</v>
      </c>
      <c r="AO75" s="3"/>
      <c r="AP75" s="3"/>
      <c r="AQ75" s="36">
        <f t="shared" si="12"/>
        <v>3</v>
      </c>
      <c r="AR75" s="3">
        <f>34*2</f>
        <v>68</v>
      </c>
      <c r="AS75" s="37">
        <f t="shared" si="14"/>
        <v>4.4117647058823532E-2</v>
      </c>
    </row>
    <row r="76" spans="1:45" ht="12.75" customHeight="1" x14ac:dyDescent="0.2">
      <c r="A76" s="126"/>
      <c r="B76" s="108"/>
      <c r="C76" s="35" t="s">
        <v>80</v>
      </c>
      <c r="D76" s="39"/>
      <c r="E76" s="91"/>
      <c r="F76" s="78"/>
      <c r="G76" s="78"/>
      <c r="H76" s="78"/>
      <c r="I76" s="91"/>
      <c r="J76" s="78"/>
      <c r="K76" s="78"/>
      <c r="L76" s="78"/>
      <c r="M76" s="91"/>
      <c r="N76" s="78"/>
      <c r="O76" s="78"/>
      <c r="P76" s="78"/>
      <c r="Q76" s="91"/>
      <c r="R76" s="78"/>
      <c r="S76" s="78"/>
      <c r="T76" s="78"/>
      <c r="U76" s="104" t="s">
        <v>147</v>
      </c>
      <c r="V76" s="78"/>
      <c r="W76" s="78"/>
      <c r="X76" s="91"/>
      <c r="Y76" s="78"/>
      <c r="Z76" s="78"/>
      <c r="AA76" s="78"/>
      <c r="AB76" s="105" t="s">
        <v>147</v>
      </c>
      <c r="AC76" s="78"/>
      <c r="AD76" s="78"/>
      <c r="AE76" s="77"/>
      <c r="AF76" s="91"/>
      <c r="AG76" s="78"/>
      <c r="AH76" s="77"/>
      <c r="AI76" s="77"/>
      <c r="AJ76" s="91"/>
      <c r="AK76" s="78"/>
      <c r="AL76" s="4"/>
      <c r="AM76" s="3"/>
      <c r="AN76" s="103" t="s">
        <v>147</v>
      </c>
      <c r="AO76" s="3"/>
      <c r="AP76" s="3"/>
      <c r="AQ76" s="36">
        <f t="shared" si="12"/>
        <v>3</v>
      </c>
      <c r="AR76" s="3">
        <f t="shared" ref="AR76:AR82" si="19">34*2</f>
        <v>68</v>
      </c>
      <c r="AS76" s="37">
        <f t="shared" si="14"/>
        <v>4.4117647058823532E-2</v>
      </c>
    </row>
    <row r="77" spans="1:45" ht="12.75" customHeight="1" x14ac:dyDescent="0.2">
      <c r="A77" s="126"/>
      <c r="B77" s="108"/>
      <c r="C77" s="35" t="s">
        <v>81</v>
      </c>
      <c r="D77" s="39"/>
      <c r="E77" s="91"/>
      <c r="F77" s="78"/>
      <c r="G77" s="78"/>
      <c r="H77" s="78"/>
      <c r="I77" s="91"/>
      <c r="J77" s="78"/>
      <c r="K77" s="78"/>
      <c r="L77" s="78"/>
      <c r="M77" s="91"/>
      <c r="N77" s="78"/>
      <c r="O77" s="78"/>
      <c r="P77" s="78"/>
      <c r="Q77" s="91"/>
      <c r="R77" s="78"/>
      <c r="S77" s="78"/>
      <c r="T77" s="78"/>
      <c r="U77" s="104" t="s">
        <v>147</v>
      </c>
      <c r="V77" s="78"/>
      <c r="W77" s="78"/>
      <c r="X77" s="91"/>
      <c r="Y77" s="78"/>
      <c r="Z77" s="78"/>
      <c r="AA77" s="78"/>
      <c r="AB77" s="105" t="s">
        <v>147</v>
      </c>
      <c r="AC77" s="78"/>
      <c r="AD77" s="78"/>
      <c r="AE77" s="77"/>
      <c r="AF77" s="91"/>
      <c r="AG77" s="78"/>
      <c r="AH77" s="77"/>
      <c r="AI77" s="77"/>
      <c r="AJ77" s="91"/>
      <c r="AK77" s="78"/>
      <c r="AL77" s="4"/>
      <c r="AM77" s="3"/>
      <c r="AN77" s="103" t="s">
        <v>147</v>
      </c>
      <c r="AO77" s="3"/>
      <c r="AP77" s="3"/>
      <c r="AQ77" s="36">
        <f t="shared" si="12"/>
        <v>3</v>
      </c>
      <c r="AR77" s="3">
        <f t="shared" si="19"/>
        <v>68</v>
      </c>
      <c r="AS77" s="37">
        <f t="shared" ref="AS77" si="20">AQ77/AR77</f>
        <v>4.4117647058823532E-2</v>
      </c>
    </row>
    <row r="78" spans="1:45" ht="12.75" customHeight="1" x14ac:dyDescent="0.2">
      <c r="A78" s="126"/>
      <c r="B78" s="109"/>
      <c r="C78" s="35" t="s">
        <v>135</v>
      </c>
      <c r="D78" s="39"/>
      <c r="E78" s="91"/>
      <c r="F78" s="78"/>
      <c r="G78" s="78"/>
      <c r="H78" s="78"/>
      <c r="I78" s="91"/>
      <c r="J78" s="78"/>
      <c r="K78" s="78"/>
      <c r="L78" s="78"/>
      <c r="M78" s="91"/>
      <c r="N78" s="78"/>
      <c r="O78" s="78"/>
      <c r="P78" s="78"/>
      <c r="Q78" s="91"/>
      <c r="R78" s="78"/>
      <c r="S78" s="78"/>
      <c r="T78" s="78"/>
      <c r="U78" s="104" t="s">
        <v>147</v>
      </c>
      <c r="V78" s="78"/>
      <c r="W78" s="78"/>
      <c r="X78" s="91"/>
      <c r="Y78" s="78"/>
      <c r="Z78" s="78"/>
      <c r="AA78" s="78"/>
      <c r="AB78" s="105" t="s">
        <v>147</v>
      </c>
      <c r="AC78" s="78"/>
      <c r="AD78" s="78"/>
      <c r="AE78" s="77"/>
      <c r="AF78" s="91"/>
      <c r="AG78" s="78"/>
      <c r="AH78" s="77"/>
      <c r="AI78" s="77"/>
      <c r="AJ78" s="91"/>
      <c r="AK78" s="78"/>
      <c r="AL78" s="4"/>
      <c r="AM78" s="3"/>
      <c r="AN78" s="103" t="s">
        <v>147</v>
      </c>
      <c r="AO78" s="3"/>
      <c r="AP78" s="3"/>
      <c r="AQ78" s="36">
        <f t="shared" si="12"/>
        <v>3</v>
      </c>
      <c r="AR78" s="3">
        <f t="shared" si="19"/>
        <v>68</v>
      </c>
      <c r="AS78" s="37">
        <f t="shared" si="14"/>
        <v>4.4117647058823532E-2</v>
      </c>
    </row>
    <row r="79" spans="1:45" ht="12.75" customHeight="1" x14ac:dyDescent="0.2">
      <c r="A79" s="126"/>
      <c r="B79" s="138" t="s">
        <v>75</v>
      </c>
      <c r="C79" s="35" t="s">
        <v>79</v>
      </c>
      <c r="D79" s="39"/>
      <c r="E79" s="91"/>
      <c r="F79" s="78"/>
      <c r="G79" s="78"/>
      <c r="H79" s="78"/>
      <c r="I79" s="91"/>
      <c r="J79" s="78"/>
      <c r="K79" s="78"/>
      <c r="L79" s="95" t="s">
        <v>147</v>
      </c>
      <c r="M79" s="91"/>
      <c r="N79" s="78"/>
      <c r="O79" s="78"/>
      <c r="P79" s="78"/>
      <c r="Q79" s="91"/>
      <c r="R79" s="78"/>
      <c r="S79" s="78"/>
      <c r="T79" s="78"/>
      <c r="U79" s="91"/>
      <c r="V79" s="78"/>
      <c r="W79" s="95" t="s">
        <v>147</v>
      </c>
      <c r="X79" s="91"/>
      <c r="Y79" s="78"/>
      <c r="Z79" s="78"/>
      <c r="AA79" s="78"/>
      <c r="AB79" s="91"/>
      <c r="AC79" s="78"/>
      <c r="AD79" s="78"/>
      <c r="AE79" s="77"/>
      <c r="AF79" s="95" t="s">
        <v>147</v>
      </c>
      <c r="AG79" s="77"/>
      <c r="AH79" s="78"/>
      <c r="AI79" s="77"/>
      <c r="AJ79" s="91"/>
      <c r="AK79" s="78"/>
      <c r="AL79" s="95" t="s">
        <v>147</v>
      </c>
      <c r="AM79" s="3"/>
      <c r="AN79" s="3"/>
      <c r="AO79" s="3"/>
      <c r="AP79" s="3"/>
      <c r="AQ79" s="36">
        <f t="shared" si="12"/>
        <v>4</v>
      </c>
      <c r="AR79" s="3">
        <f t="shared" si="19"/>
        <v>68</v>
      </c>
      <c r="AS79" s="37">
        <f t="shared" si="14"/>
        <v>5.8823529411764705E-2</v>
      </c>
    </row>
    <row r="80" spans="1:45" ht="12.75" customHeight="1" x14ac:dyDescent="0.2">
      <c r="A80" s="126"/>
      <c r="B80" s="139"/>
      <c r="C80" s="35" t="s">
        <v>80</v>
      </c>
      <c r="D80" s="39"/>
      <c r="E80" s="25"/>
      <c r="F80" s="4"/>
      <c r="G80" s="4"/>
      <c r="H80" s="4"/>
      <c r="I80" s="25"/>
      <c r="J80" s="4"/>
      <c r="K80" s="4"/>
      <c r="L80" s="95" t="s">
        <v>147</v>
      </c>
      <c r="M80" s="25"/>
      <c r="N80" s="4"/>
      <c r="O80" s="4"/>
      <c r="P80" s="4"/>
      <c r="Q80" s="25"/>
      <c r="R80" s="4"/>
      <c r="S80" s="4"/>
      <c r="T80" s="4"/>
      <c r="U80" s="25"/>
      <c r="V80" s="4"/>
      <c r="W80" s="95" t="s">
        <v>147</v>
      </c>
      <c r="X80" s="25"/>
      <c r="Y80" s="4"/>
      <c r="Z80" s="4"/>
      <c r="AA80" s="4"/>
      <c r="AB80" s="25"/>
      <c r="AC80" s="4"/>
      <c r="AD80" s="4"/>
      <c r="AE80" s="3"/>
      <c r="AF80" s="95" t="s">
        <v>147</v>
      </c>
      <c r="AG80" s="77"/>
      <c r="AH80" s="4"/>
      <c r="AI80" s="3"/>
      <c r="AJ80" s="25"/>
      <c r="AK80" s="4"/>
      <c r="AL80" s="95" t="s">
        <v>147</v>
      </c>
      <c r="AM80" s="3"/>
      <c r="AN80" s="3"/>
      <c r="AO80" s="3"/>
      <c r="AP80" s="3"/>
      <c r="AQ80" s="36">
        <f t="shared" si="12"/>
        <v>4</v>
      </c>
      <c r="AR80" s="3">
        <f t="shared" si="19"/>
        <v>68</v>
      </c>
      <c r="AS80" s="37">
        <f t="shared" si="14"/>
        <v>5.8823529411764705E-2</v>
      </c>
    </row>
    <row r="81" spans="1:45" ht="12.75" customHeight="1" x14ac:dyDescent="0.2">
      <c r="A81" s="126"/>
      <c r="B81" s="139"/>
      <c r="C81" s="35" t="s">
        <v>81</v>
      </c>
      <c r="D81" s="39"/>
      <c r="E81" s="25"/>
      <c r="F81" s="4"/>
      <c r="G81" s="4"/>
      <c r="H81" s="4"/>
      <c r="I81" s="25"/>
      <c r="J81" s="4"/>
      <c r="K81" s="4"/>
      <c r="L81" s="95" t="s">
        <v>147</v>
      </c>
      <c r="M81" s="25"/>
      <c r="N81" s="4"/>
      <c r="O81" s="4"/>
      <c r="P81" s="4"/>
      <c r="Q81" s="25"/>
      <c r="R81" s="4"/>
      <c r="S81" s="4"/>
      <c r="T81" s="4"/>
      <c r="U81" s="25"/>
      <c r="V81" s="4"/>
      <c r="W81" s="95" t="s">
        <v>147</v>
      </c>
      <c r="X81" s="25"/>
      <c r="Y81" s="4"/>
      <c r="Z81" s="4"/>
      <c r="AA81" s="4"/>
      <c r="AB81" s="25"/>
      <c r="AC81" s="4"/>
      <c r="AD81" s="4"/>
      <c r="AE81" s="3"/>
      <c r="AF81" s="95" t="s">
        <v>147</v>
      </c>
      <c r="AG81" s="77"/>
      <c r="AH81" s="4"/>
      <c r="AI81" s="3"/>
      <c r="AJ81" s="25"/>
      <c r="AK81" s="4"/>
      <c r="AL81" s="95" t="s">
        <v>147</v>
      </c>
      <c r="AM81" s="3"/>
      <c r="AN81" s="3"/>
      <c r="AO81" s="3"/>
      <c r="AP81" s="3"/>
      <c r="AQ81" s="36">
        <f t="shared" si="12"/>
        <v>4</v>
      </c>
      <c r="AR81" s="3">
        <f t="shared" si="19"/>
        <v>68</v>
      </c>
      <c r="AS81" s="37">
        <f t="shared" ref="AS81" si="21">AQ81/AR81</f>
        <v>5.8823529411764705E-2</v>
      </c>
    </row>
    <row r="82" spans="1:45" ht="12.75" customHeight="1" x14ac:dyDescent="0.2">
      <c r="A82" s="126"/>
      <c r="B82" s="140"/>
      <c r="C82" s="35" t="s">
        <v>135</v>
      </c>
      <c r="D82" s="39"/>
      <c r="E82" s="25"/>
      <c r="F82" s="4"/>
      <c r="G82" s="4"/>
      <c r="H82" s="4"/>
      <c r="I82" s="25"/>
      <c r="J82" s="4"/>
      <c r="K82" s="4"/>
      <c r="L82" s="95" t="s">
        <v>147</v>
      </c>
      <c r="M82" s="25"/>
      <c r="N82" s="4"/>
      <c r="O82" s="4"/>
      <c r="P82" s="4"/>
      <c r="Q82" s="25"/>
      <c r="R82" s="4"/>
      <c r="S82" s="4"/>
      <c r="T82" s="4"/>
      <c r="U82" s="25"/>
      <c r="V82" s="4"/>
      <c r="W82" s="95" t="s">
        <v>147</v>
      </c>
      <c r="X82" s="25"/>
      <c r="Y82" s="4"/>
      <c r="Z82" s="4"/>
      <c r="AA82" s="4"/>
      <c r="AB82" s="25"/>
      <c r="AC82" s="4"/>
      <c r="AD82" s="4"/>
      <c r="AE82" s="3"/>
      <c r="AF82" s="95" t="s">
        <v>147</v>
      </c>
      <c r="AG82" s="77"/>
      <c r="AH82" s="4"/>
      <c r="AI82" s="3"/>
      <c r="AJ82" s="25"/>
      <c r="AK82" s="4"/>
      <c r="AL82" s="95" t="s">
        <v>147</v>
      </c>
      <c r="AM82" s="3"/>
      <c r="AN82" s="3"/>
      <c r="AO82" s="3"/>
      <c r="AP82" s="3"/>
      <c r="AQ82" s="36">
        <f t="shared" si="12"/>
        <v>4</v>
      </c>
      <c r="AR82" s="3">
        <f t="shared" si="19"/>
        <v>68</v>
      </c>
      <c r="AS82" s="37">
        <f t="shared" si="14"/>
        <v>5.8823529411764705E-2</v>
      </c>
    </row>
    <row r="83" spans="1:45" ht="12.75" customHeight="1" x14ac:dyDescent="0.2">
      <c r="A83" s="126"/>
      <c r="B83" s="110" t="s">
        <v>52</v>
      </c>
      <c r="C83" s="35" t="s">
        <v>79</v>
      </c>
      <c r="D83" s="39"/>
      <c r="E83" s="25"/>
      <c r="F83" s="4"/>
      <c r="G83" s="4"/>
      <c r="H83" s="4"/>
      <c r="I83" s="25"/>
      <c r="J83" s="4"/>
      <c r="K83" s="4"/>
      <c r="L83" s="4"/>
      <c r="M83" s="25"/>
      <c r="N83" s="4"/>
      <c r="O83" s="4"/>
      <c r="P83" s="4"/>
      <c r="Q83" s="25"/>
      <c r="R83" s="4"/>
      <c r="S83" s="4"/>
      <c r="T83" s="4"/>
      <c r="U83" s="25"/>
      <c r="V83" s="4"/>
      <c r="W83" s="4"/>
      <c r="X83" s="25"/>
      <c r="Y83" s="4"/>
      <c r="Z83" s="4"/>
      <c r="AA83" s="3"/>
      <c r="AB83" s="25"/>
      <c r="AC83" s="4"/>
      <c r="AD83" s="4"/>
      <c r="AE83" s="4"/>
      <c r="AF83" s="25"/>
      <c r="AG83" s="4"/>
      <c r="AH83" s="4"/>
      <c r="AI83" s="4"/>
      <c r="AJ83" s="3"/>
      <c r="AK83" s="4"/>
      <c r="AL83" s="4"/>
      <c r="AM83" s="3"/>
      <c r="AN83" s="3"/>
      <c r="AO83" s="3"/>
      <c r="AP83" s="3"/>
      <c r="AQ83" s="36">
        <f t="shared" si="12"/>
        <v>0</v>
      </c>
      <c r="AR83" s="3">
        <f>34*1</f>
        <v>34</v>
      </c>
      <c r="AS83" s="37">
        <f t="shared" si="14"/>
        <v>0</v>
      </c>
    </row>
    <row r="84" spans="1:45" ht="12.75" customHeight="1" x14ac:dyDescent="0.2">
      <c r="A84" s="126"/>
      <c r="B84" s="108"/>
      <c r="C84" s="23" t="s">
        <v>80</v>
      </c>
      <c r="D84" s="2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3"/>
      <c r="AN84" s="3"/>
      <c r="AO84" s="3"/>
      <c r="AP84" s="3"/>
      <c r="AQ84" s="36">
        <f t="shared" si="12"/>
        <v>0</v>
      </c>
      <c r="AR84" s="3">
        <f t="shared" ref="AR84:AR94" si="22">34*1</f>
        <v>34</v>
      </c>
      <c r="AS84" s="37">
        <f t="shared" si="14"/>
        <v>0</v>
      </c>
    </row>
    <row r="85" spans="1:45" ht="12.75" customHeight="1" x14ac:dyDescent="0.2">
      <c r="A85" s="126"/>
      <c r="B85" s="108"/>
      <c r="C85" s="23" t="s">
        <v>81</v>
      </c>
      <c r="D85" s="2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3"/>
      <c r="AN85" s="3"/>
      <c r="AO85" s="3"/>
      <c r="AP85" s="3"/>
      <c r="AQ85" s="36">
        <f t="shared" si="12"/>
        <v>0</v>
      </c>
      <c r="AR85" s="3">
        <f t="shared" si="22"/>
        <v>34</v>
      </c>
      <c r="AS85" s="37">
        <f t="shared" ref="AS85" si="23">AQ85/AR85</f>
        <v>0</v>
      </c>
    </row>
    <row r="86" spans="1:45" ht="15.75" customHeight="1" x14ac:dyDescent="0.2">
      <c r="A86" s="126"/>
      <c r="B86" s="109"/>
      <c r="C86" s="23" t="s">
        <v>135</v>
      </c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36">
        <f t="shared" si="12"/>
        <v>0</v>
      </c>
      <c r="AR86" s="3">
        <f t="shared" si="22"/>
        <v>34</v>
      </c>
      <c r="AS86" s="37">
        <f t="shared" si="14"/>
        <v>0</v>
      </c>
    </row>
    <row r="87" spans="1:45" ht="12.75" customHeight="1" x14ac:dyDescent="0.2">
      <c r="A87" s="126"/>
      <c r="B87" s="110" t="s">
        <v>53</v>
      </c>
      <c r="C87" s="35" t="s">
        <v>79</v>
      </c>
      <c r="D87" s="38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36">
        <f t="shared" si="12"/>
        <v>0</v>
      </c>
      <c r="AR87" s="3">
        <f t="shared" si="22"/>
        <v>34</v>
      </c>
      <c r="AS87" s="37">
        <f t="shared" si="14"/>
        <v>0</v>
      </c>
    </row>
    <row r="88" spans="1:45" ht="14.25" customHeight="1" x14ac:dyDescent="0.2">
      <c r="A88" s="126"/>
      <c r="B88" s="108"/>
      <c r="C88" s="35" t="s">
        <v>80</v>
      </c>
      <c r="D88" s="38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36">
        <f t="shared" si="12"/>
        <v>0</v>
      </c>
      <c r="AR88" s="3">
        <f t="shared" si="22"/>
        <v>34</v>
      </c>
      <c r="AS88" s="37">
        <f t="shared" si="14"/>
        <v>0</v>
      </c>
    </row>
    <row r="89" spans="1:45" ht="14.25" customHeight="1" x14ac:dyDescent="0.2">
      <c r="A89" s="126"/>
      <c r="B89" s="108"/>
      <c r="C89" s="35" t="s">
        <v>81</v>
      </c>
      <c r="D89" s="74"/>
      <c r="E89" s="10"/>
      <c r="F89" s="10"/>
      <c r="G89" s="10"/>
      <c r="H89" s="10"/>
      <c r="I89" s="10"/>
      <c r="J89" s="75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36">
        <f t="shared" si="12"/>
        <v>0</v>
      </c>
      <c r="AR89" s="3">
        <f t="shared" si="22"/>
        <v>34</v>
      </c>
      <c r="AS89" s="37">
        <f t="shared" ref="AS89" si="24">AQ89/AR89</f>
        <v>0</v>
      </c>
    </row>
    <row r="90" spans="1:45" s="2" customFormat="1" ht="11.25" customHeight="1" x14ac:dyDescent="0.2">
      <c r="A90" s="126"/>
      <c r="B90" s="109"/>
      <c r="C90" s="35" t="s">
        <v>135</v>
      </c>
      <c r="D90" s="39"/>
      <c r="E90" s="25"/>
      <c r="F90" s="25"/>
      <c r="G90" s="4"/>
      <c r="H90" s="25"/>
      <c r="I90" s="25"/>
      <c r="J90" s="1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3"/>
      <c r="AN90" s="3"/>
      <c r="AO90" s="3"/>
      <c r="AP90" s="3"/>
      <c r="AQ90" s="36">
        <f t="shared" si="12"/>
        <v>0</v>
      </c>
      <c r="AR90" s="3">
        <f t="shared" si="22"/>
        <v>34</v>
      </c>
      <c r="AS90" s="37">
        <f t="shared" si="14"/>
        <v>0</v>
      </c>
    </row>
    <row r="91" spans="1:45" s="2" customFormat="1" ht="15" customHeight="1" x14ac:dyDescent="0.2">
      <c r="A91" s="126"/>
      <c r="B91" s="110" t="s">
        <v>54</v>
      </c>
      <c r="C91" s="35" t="s">
        <v>79</v>
      </c>
      <c r="D91" s="39"/>
      <c r="E91" s="25"/>
      <c r="F91" s="25"/>
      <c r="G91" s="25"/>
      <c r="H91" s="4"/>
      <c r="I91" s="1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3"/>
      <c r="AN91" s="3"/>
      <c r="AO91" s="3"/>
      <c r="AP91" s="3"/>
      <c r="AQ91" s="36">
        <f t="shared" si="12"/>
        <v>0</v>
      </c>
      <c r="AR91" s="3">
        <f t="shared" si="22"/>
        <v>34</v>
      </c>
      <c r="AS91" s="37">
        <f t="shared" si="14"/>
        <v>0</v>
      </c>
    </row>
    <row r="92" spans="1:45" s="6" customFormat="1" ht="13.5" customHeight="1" x14ac:dyDescent="0.2">
      <c r="A92" s="126"/>
      <c r="B92" s="108"/>
      <c r="C92" s="35" t="s">
        <v>80</v>
      </c>
      <c r="D92" s="39"/>
      <c r="E92" s="25"/>
      <c r="F92" s="4"/>
      <c r="G92" s="4"/>
      <c r="H92" s="1"/>
      <c r="I92" s="25"/>
      <c r="J92" s="4"/>
      <c r="K92" s="4"/>
      <c r="L92" s="4"/>
      <c r="M92" s="25"/>
      <c r="N92" s="4"/>
      <c r="O92" s="4"/>
      <c r="P92" s="4"/>
      <c r="Q92" s="25"/>
      <c r="R92" s="4"/>
      <c r="S92" s="4"/>
      <c r="T92" s="4"/>
      <c r="U92" s="25"/>
      <c r="V92" s="4"/>
      <c r="W92" s="4"/>
      <c r="X92" s="25"/>
      <c r="Y92" s="4"/>
      <c r="Z92" s="4"/>
      <c r="AA92" s="4"/>
      <c r="AB92" s="25"/>
      <c r="AC92" s="4"/>
      <c r="AD92" s="4"/>
      <c r="AE92" s="4"/>
      <c r="AF92" s="25"/>
      <c r="AG92" s="4"/>
      <c r="AH92" s="4"/>
      <c r="AI92" s="4"/>
      <c r="AJ92" s="25"/>
      <c r="AK92" s="4"/>
      <c r="AL92" s="4"/>
      <c r="AM92" s="3"/>
      <c r="AN92" s="3"/>
      <c r="AO92" s="3"/>
      <c r="AP92" s="3"/>
      <c r="AQ92" s="36">
        <f t="shared" si="12"/>
        <v>0</v>
      </c>
      <c r="AR92" s="3">
        <f t="shared" si="22"/>
        <v>34</v>
      </c>
      <c r="AS92" s="37">
        <f t="shared" si="14"/>
        <v>0</v>
      </c>
    </row>
    <row r="93" spans="1:45" s="6" customFormat="1" ht="13.5" customHeight="1" x14ac:dyDescent="0.2">
      <c r="A93" s="126"/>
      <c r="B93" s="108"/>
      <c r="C93" s="35" t="s">
        <v>81</v>
      </c>
      <c r="D93" s="39"/>
      <c r="E93" s="25"/>
      <c r="F93" s="4"/>
      <c r="G93" s="73"/>
      <c r="H93" s="1"/>
      <c r="I93" s="25"/>
      <c r="J93" s="4"/>
      <c r="K93" s="4"/>
      <c r="L93" s="4"/>
      <c r="M93" s="25"/>
      <c r="N93" s="4"/>
      <c r="O93" s="4"/>
      <c r="P93" s="4"/>
      <c r="Q93" s="25"/>
      <c r="R93" s="4"/>
      <c r="S93" s="4"/>
      <c r="T93" s="4"/>
      <c r="U93" s="25"/>
      <c r="V93" s="4"/>
      <c r="W93" s="4"/>
      <c r="X93" s="25"/>
      <c r="Y93" s="4"/>
      <c r="Z93" s="4"/>
      <c r="AA93" s="4"/>
      <c r="AB93" s="25"/>
      <c r="AC93" s="4"/>
      <c r="AD93" s="4"/>
      <c r="AE93" s="4"/>
      <c r="AF93" s="25"/>
      <c r="AG93" s="4"/>
      <c r="AH93" s="4"/>
      <c r="AI93" s="4"/>
      <c r="AJ93" s="25"/>
      <c r="AK93" s="4"/>
      <c r="AL93" s="4"/>
      <c r="AM93" s="3"/>
      <c r="AN93" s="3"/>
      <c r="AO93" s="3"/>
      <c r="AP93" s="3"/>
      <c r="AQ93" s="36">
        <f t="shared" si="12"/>
        <v>0</v>
      </c>
      <c r="AR93" s="3">
        <f t="shared" si="22"/>
        <v>34</v>
      </c>
      <c r="AS93" s="37">
        <f t="shared" ref="AS93" si="25">AQ93/AR93</f>
        <v>0</v>
      </c>
    </row>
    <row r="94" spans="1:45" s="6" customFormat="1" ht="15" customHeight="1" x14ac:dyDescent="0.2">
      <c r="A94" s="126"/>
      <c r="B94" s="109"/>
      <c r="C94" s="35" t="s">
        <v>135</v>
      </c>
      <c r="D94" s="39"/>
      <c r="E94" s="25"/>
      <c r="F94" s="4"/>
      <c r="G94" s="1"/>
      <c r="H94" s="4"/>
      <c r="I94" s="25"/>
      <c r="J94" s="4"/>
      <c r="K94" s="4"/>
      <c r="L94" s="4"/>
      <c r="M94" s="25"/>
      <c r="N94" s="4"/>
      <c r="O94" s="4"/>
      <c r="P94" s="4"/>
      <c r="Q94" s="25"/>
      <c r="R94" s="4"/>
      <c r="S94" s="4"/>
      <c r="T94" s="4"/>
      <c r="U94" s="25"/>
      <c r="V94" s="4"/>
      <c r="W94" s="4"/>
      <c r="X94" s="25"/>
      <c r="Y94" s="4"/>
      <c r="Z94" s="4"/>
      <c r="AA94" s="4"/>
      <c r="AB94" s="25"/>
      <c r="AC94" s="4"/>
      <c r="AD94" s="4"/>
      <c r="AE94" s="4"/>
      <c r="AF94" s="25"/>
      <c r="AG94" s="4"/>
      <c r="AH94" s="4"/>
      <c r="AI94" s="4"/>
      <c r="AJ94" s="25"/>
      <c r="AK94" s="4"/>
      <c r="AL94" s="4"/>
      <c r="AM94" s="3"/>
      <c r="AN94" s="3"/>
      <c r="AO94" s="3"/>
      <c r="AP94" s="3"/>
      <c r="AQ94" s="36">
        <f t="shared" si="12"/>
        <v>0</v>
      </c>
      <c r="AR94" s="3">
        <f t="shared" si="22"/>
        <v>34</v>
      </c>
      <c r="AS94" s="37">
        <f t="shared" si="14"/>
        <v>0</v>
      </c>
    </row>
    <row r="95" spans="1:45" s="6" customFormat="1" ht="15" customHeight="1" x14ac:dyDescent="0.2">
      <c r="A95" s="126"/>
      <c r="B95" s="111" t="s">
        <v>73</v>
      </c>
      <c r="C95" s="35" t="s">
        <v>79</v>
      </c>
      <c r="D95" s="39"/>
      <c r="E95" s="25"/>
      <c r="F95" s="4"/>
      <c r="G95" s="4"/>
      <c r="H95" s="1"/>
      <c r="I95" s="4"/>
      <c r="J95" s="4"/>
      <c r="K95" s="4"/>
      <c r="L95" s="4"/>
      <c r="M95" s="25"/>
      <c r="N95" s="4"/>
      <c r="O95" s="4"/>
      <c r="P95" s="4"/>
      <c r="Q95" s="25"/>
      <c r="R95" s="4"/>
      <c r="S95" s="4"/>
      <c r="T95" s="4"/>
      <c r="U95" s="25"/>
      <c r="V95" s="4"/>
      <c r="W95" s="4"/>
      <c r="X95" s="25"/>
      <c r="Y95" s="4"/>
      <c r="Z95" s="4"/>
      <c r="AA95" s="4"/>
      <c r="AB95" s="3"/>
      <c r="AC95" s="3"/>
      <c r="AD95" s="3"/>
      <c r="AE95" s="3"/>
      <c r="AF95" s="25"/>
      <c r="AG95" s="4"/>
      <c r="AH95" s="4"/>
      <c r="AI95" s="4"/>
      <c r="AJ95" s="25"/>
      <c r="AK95" s="4"/>
      <c r="AL95" s="4"/>
      <c r="AM95" s="3"/>
      <c r="AN95" s="3"/>
      <c r="AO95" s="3"/>
      <c r="AP95" s="3"/>
      <c r="AQ95" s="36">
        <f t="shared" si="12"/>
        <v>0</v>
      </c>
      <c r="AR95" s="3">
        <f>34*2</f>
        <v>68</v>
      </c>
      <c r="AS95" s="37">
        <f t="shared" si="14"/>
        <v>0</v>
      </c>
    </row>
    <row r="96" spans="1:45" s="6" customFormat="1" ht="15" customHeight="1" x14ac:dyDescent="0.2">
      <c r="A96" s="126"/>
      <c r="B96" s="111"/>
      <c r="C96" s="35" t="s">
        <v>80</v>
      </c>
      <c r="D96" s="39"/>
      <c r="E96" s="25"/>
      <c r="F96" s="4"/>
      <c r="G96" s="4"/>
      <c r="H96" s="4"/>
      <c r="I96" s="25"/>
      <c r="J96" s="4"/>
      <c r="K96" s="4"/>
      <c r="L96" s="4"/>
      <c r="M96" s="25"/>
      <c r="N96" s="4"/>
      <c r="O96" s="4"/>
      <c r="P96" s="4"/>
      <c r="Q96" s="25"/>
      <c r="R96" s="4"/>
      <c r="S96" s="4"/>
      <c r="T96" s="4"/>
      <c r="U96" s="25"/>
      <c r="V96" s="4"/>
      <c r="W96" s="4"/>
      <c r="X96" s="25"/>
      <c r="Y96" s="4"/>
      <c r="Z96" s="4"/>
      <c r="AA96" s="4"/>
      <c r="AB96" s="4"/>
      <c r="AC96" s="4"/>
      <c r="AD96" s="4"/>
      <c r="AE96" s="25"/>
      <c r="AF96" s="25"/>
      <c r="AG96" s="25"/>
      <c r="AH96" s="3"/>
      <c r="AI96" s="3"/>
      <c r="AJ96" s="3"/>
      <c r="AK96" s="4"/>
      <c r="AL96" s="4"/>
      <c r="AM96" s="3"/>
      <c r="AN96" s="3"/>
      <c r="AO96" s="3"/>
      <c r="AP96" s="3"/>
      <c r="AQ96" s="36">
        <f t="shared" si="12"/>
        <v>0</v>
      </c>
      <c r="AR96" s="3">
        <f t="shared" ref="AR96:AR98" si="26">34*2</f>
        <v>68</v>
      </c>
      <c r="AS96" s="37">
        <f t="shared" si="14"/>
        <v>0</v>
      </c>
    </row>
    <row r="97" spans="1:45" s="6" customFormat="1" ht="15" customHeight="1" x14ac:dyDescent="0.2">
      <c r="A97" s="126"/>
      <c r="B97" s="111"/>
      <c r="C97" s="35" t="s">
        <v>81</v>
      </c>
      <c r="D97" s="39"/>
      <c r="E97" s="25"/>
      <c r="F97" s="4"/>
      <c r="G97" s="4"/>
      <c r="H97" s="4"/>
      <c r="I97" s="25"/>
      <c r="J97" s="4"/>
      <c r="K97" s="4"/>
      <c r="L97" s="4"/>
      <c r="M97" s="25"/>
      <c r="N97" s="4"/>
      <c r="O97" s="4"/>
      <c r="P97" s="4"/>
      <c r="Q97" s="25"/>
      <c r="R97" s="4"/>
      <c r="S97" s="4"/>
      <c r="T97" s="4"/>
      <c r="U97" s="25"/>
      <c r="V97" s="4"/>
      <c r="W97" s="4"/>
      <c r="X97" s="25"/>
      <c r="Y97" s="4"/>
      <c r="Z97" s="4"/>
      <c r="AA97" s="4"/>
      <c r="AB97" s="4"/>
      <c r="AC97" s="4"/>
      <c r="AD97" s="4"/>
      <c r="AE97" s="25"/>
      <c r="AF97" s="25"/>
      <c r="AG97" s="25"/>
      <c r="AH97" s="3"/>
      <c r="AI97" s="3"/>
      <c r="AJ97" s="3"/>
      <c r="AK97" s="4"/>
      <c r="AL97" s="4"/>
      <c r="AM97" s="3"/>
      <c r="AN97" s="3"/>
      <c r="AO97" s="3"/>
      <c r="AP97" s="3"/>
      <c r="AQ97" s="36">
        <f t="shared" si="12"/>
        <v>0</v>
      </c>
      <c r="AR97" s="3">
        <f t="shared" si="26"/>
        <v>68</v>
      </c>
      <c r="AS97" s="37">
        <f t="shared" ref="AS97" si="27">AQ97/AR97</f>
        <v>0</v>
      </c>
    </row>
    <row r="98" spans="1:45" s="6" customFormat="1" ht="15" customHeight="1" x14ac:dyDescent="0.2">
      <c r="A98" s="126"/>
      <c r="B98" s="111"/>
      <c r="C98" s="35" t="s">
        <v>135</v>
      </c>
      <c r="D98" s="39"/>
      <c r="E98" s="25"/>
      <c r="F98" s="4"/>
      <c r="G98" s="4"/>
      <c r="H98" s="4"/>
      <c r="I98" s="25"/>
      <c r="J98" s="4"/>
      <c r="K98" s="4"/>
      <c r="L98" s="4"/>
      <c r="M98" s="25"/>
      <c r="N98" s="4"/>
      <c r="O98" s="4"/>
      <c r="P98" s="4"/>
      <c r="Q98" s="25"/>
      <c r="R98" s="4"/>
      <c r="S98" s="4"/>
      <c r="T98" s="4"/>
      <c r="U98" s="25"/>
      <c r="V98" s="4"/>
      <c r="W98" s="4"/>
      <c r="X98" s="25"/>
      <c r="Y98" s="4"/>
      <c r="Z98" s="4"/>
      <c r="AA98" s="4"/>
      <c r="AB98" s="4"/>
      <c r="AC98" s="4"/>
      <c r="AD98" s="4"/>
      <c r="AE98" s="25"/>
      <c r="AF98" s="25"/>
      <c r="AG98" s="25"/>
      <c r="AH98" s="3"/>
      <c r="AI98" s="3"/>
      <c r="AJ98" s="3"/>
      <c r="AK98" s="4"/>
      <c r="AL98" s="4"/>
      <c r="AM98" s="3"/>
      <c r="AN98" s="3"/>
      <c r="AO98" s="3"/>
      <c r="AP98" s="3"/>
      <c r="AQ98" s="36">
        <f t="shared" si="12"/>
        <v>0</v>
      </c>
      <c r="AR98" s="3">
        <f t="shared" si="26"/>
        <v>68</v>
      </c>
      <c r="AS98" s="37">
        <f t="shared" si="14"/>
        <v>0</v>
      </c>
    </row>
    <row r="99" spans="1:45" s="6" customFormat="1" ht="20.25" customHeight="1" x14ac:dyDescent="0.2">
      <c r="A99" s="54"/>
      <c r="B99" s="55"/>
      <c r="C99" s="55"/>
      <c r="D99" s="55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4"/>
      <c r="AN99" s="54"/>
      <c r="AO99" s="54"/>
      <c r="AP99" s="54"/>
      <c r="AQ99" s="54"/>
      <c r="AR99" s="54"/>
      <c r="AS99" s="54"/>
    </row>
    <row r="100" spans="1:45" s="6" customFormat="1" ht="123" customHeight="1" x14ac:dyDescent="0.2">
      <c r="A100" s="141" t="s">
        <v>24</v>
      </c>
      <c r="B100" s="141"/>
      <c r="C100" s="141"/>
      <c r="D100" s="141"/>
      <c r="E100" s="143" t="s">
        <v>144</v>
      </c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5"/>
      <c r="AQ100" s="135" t="s">
        <v>20</v>
      </c>
      <c r="AR100" s="135" t="s">
        <v>22</v>
      </c>
      <c r="AS100" s="142" t="s">
        <v>21</v>
      </c>
    </row>
    <row r="101" spans="1:45" s="6" customFormat="1" x14ac:dyDescent="0.2">
      <c r="A101" s="112" t="s">
        <v>0</v>
      </c>
      <c r="B101" s="114"/>
      <c r="C101" s="110" t="s">
        <v>62</v>
      </c>
      <c r="D101" s="22" t="s">
        <v>18</v>
      </c>
      <c r="E101" s="111" t="s">
        <v>1</v>
      </c>
      <c r="F101" s="111"/>
      <c r="G101" s="111"/>
      <c r="H101" s="111"/>
      <c r="I101" s="111" t="s">
        <v>2</v>
      </c>
      <c r="J101" s="111"/>
      <c r="K101" s="111"/>
      <c r="L101" s="111"/>
      <c r="M101" s="111" t="s">
        <v>3</v>
      </c>
      <c r="N101" s="111"/>
      <c r="O101" s="111"/>
      <c r="P101" s="111"/>
      <c r="Q101" s="111" t="s">
        <v>4</v>
      </c>
      <c r="R101" s="111"/>
      <c r="S101" s="111"/>
      <c r="T101" s="111"/>
      <c r="U101" s="111" t="s">
        <v>5</v>
      </c>
      <c r="V101" s="111"/>
      <c r="W101" s="111"/>
      <c r="X101" s="111" t="s">
        <v>6</v>
      </c>
      <c r="Y101" s="111"/>
      <c r="Z101" s="111"/>
      <c r="AA101" s="111"/>
      <c r="AB101" s="111" t="s">
        <v>7</v>
      </c>
      <c r="AC101" s="111"/>
      <c r="AD101" s="111"/>
      <c r="AE101" s="111"/>
      <c r="AF101" s="111" t="s">
        <v>8</v>
      </c>
      <c r="AG101" s="111"/>
      <c r="AH101" s="111"/>
      <c r="AI101" s="111"/>
      <c r="AJ101" s="111" t="s">
        <v>9</v>
      </c>
      <c r="AK101" s="111"/>
      <c r="AL101" s="111"/>
      <c r="AM101" s="111" t="s">
        <v>10</v>
      </c>
      <c r="AN101" s="111"/>
      <c r="AO101" s="111"/>
      <c r="AP101" s="111"/>
      <c r="AQ101" s="135"/>
      <c r="AR101" s="135"/>
      <c r="AS101" s="142"/>
    </row>
    <row r="102" spans="1:45" s="6" customFormat="1" x14ac:dyDescent="0.2">
      <c r="A102" s="115"/>
      <c r="B102" s="117"/>
      <c r="C102" s="109"/>
      <c r="D102" s="22" t="s">
        <v>19</v>
      </c>
      <c r="E102" s="5">
        <v>1</v>
      </c>
      <c r="F102" s="5">
        <v>2</v>
      </c>
      <c r="G102" s="5">
        <v>3</v>
      </c>
      <c r="H102" s="5">
        <v>4</v>
      </c>
      <c r="I102" s="5">
        <v>5</v>
      </c>
      <c r="J102" s="5">
        <v>6</v>
      </c>
      <c r="K102" s="5">
        <v>7</v>
      </c>
      <c r="L102" s="5">
        <v>8</v>
      </c>
      <c r="M102" s="5">
        <v>9</v>
      </c>
      <c r="N102" s="5">
        <v>10</v>
      </c>
      <c r="O102" s="5">
        <v>11</v>
      </c>
      <c r="P102" s="5">
        <v>12</v>
      </c>
      <c r="Q102" s="5">
        <v>13</v>
      </c>
      <c r="R102" s="5">
        <v>14</v>
      </c>
      <c r="S102" s="5">
        <v>15</v>
      </c>
      <c r="T102" s="5">
        <v>16</v>
      </c>
      <c r="U102" s="5">
        <v>17</v>
      </c>
      <c r="V102" s="5">
        <v>18</v>
      </c>
      <c r="W102" s="5">
        <v>19</v>
      </c>
      <c r="X102" s="5">
        <v>20</v>
      </c>
      <c r="Y102" s="5">
        <v>21</v>
      </c>
      <c r="Z102" s="5">
        <v>22</v>
      </c>
      <c r="AA102" s="5">
        <v>23</v>
      </c>
      <c r="AB102" s="5">
        <v>24</v>
      </c>
      <c r="AC102" s="5">
        <v>25</v>
      </c>
      <c r="AD102" s="5">
        <v>26</v>
      </c>
      <c r="AE102" s="5">
        <v>27</v>
      </c>
      <c r="AF102" s="5">
        <v>28</v>
      </c>
      <c r="AG102" s="5">
        <v>29</v>
      </c>
      <c r="AH102" s="5">
        <v>30</v>
      </c>
      <c r="AI102" s="5">
        <v>31</v>
      </c>
      <c r="AJ102" s="5">
        <v>32</v>
      </c>
      <c r="AK102" s="5">
        <v>33</v>
      </c>
      <c r="AL102" s="5">
        <v>34</v>
      </c>
      <c r="AM102" s="5">
        <v>35</v>
      </c>
      <c r="AN102" s="5">
        <v>36</v>
      </c>
      <c r="AO102" s="5">
        <v>37</v>
      </c>
      <c r="AP102" s="5">
        <v>38</v>
      </c>
      <c r="AQ102" s="135"/>
      <c r="AR102" s="135"/>
      <c r="AS102" s="142"/>
    </row>
    <row r="103" spans="1:45" ht="12.75" customHeight="1" x14ac:dyDescent="0.2">
      <c r="A103" s="128" t="s">
        <v>25</v>
      </c>
      <c r="B103" s="110" t="s">
        <v>13</v>
      </c>
      <c r="C103" s="35" t="s">
        <v>82</v>
      </c>
      <c r="D103" s="24"/>
      <c r="E103" s="78"/>
      <c r="F103" s="103" t="s">
        <v>147</v>
      </c>
      <c r="G103" s="77"/>
      <c r="H103" s="78"/>
      <c r="I103" s="78"/>
      <c r="J103" s="78"/>
      <c r="K103" s="78"/>
      <c r="L103" s="105" t="s">
        <v>147</v>
      </c>
      <c r="M103" s="78"/>
      <c r="N103" s="78"/>
      <c r="O103" s="78"/>
      <c r="P103" s="78"/>
      <c r="Q103" s="78"/>
      <c r="R103" s="77"/>
      <c r="S103" s="77"/>
      <c r="T103" s="105" t="s">
        <v>147</v>
      </c>
      <c r="U103" s="78"/>
      <c r="V103" s="78"/>
      <c r="W103" s="78"/>
      <c r="X103" s="78"/>
      <c r="Y103" s="78"/>
      <c r="Z103" s="78"/>
      <c r="AA103" s="78"/>
      <c r="AB103" s="78"/>
      <c r="AC103" s="77"/>
      <c r="AD103" s="77"/>
      <c r="AE103" s="105" t="s">
        <v>147</v>
      </c>
      <c r="AF103" s="78"/>
      <c r="AG103" s="76"/>
      <c r="AH103" s="97" t="s">
        <v>148</v>
      </c>
      <c r="AI103" s="78"/>
      <c r="AJ103" s="4"/>
      <c r="AK103" s="4"/>
      <c r="AL103" s="4"/>
      <c r="AM103" s="7"/>
      <c r="AN103" s="106" t="s">
        <v>147</v>
      </c>
      <c r="AO103" s="7"/>
      <c r="AP103" s="7"/>
      <c r="AQ103" s="7">
        <f t="shared" ref="AQ103:AQ116" si="28">COUNTA(E103:AP103)</f>
        <v>6</v>
      </c>
      <c r="AR103" s="3">
        <f>34*5</f>
        <v>170</v>
      </c>
      <c r="AS103" s="8">
        <f t="shared" ref="AS103:AS142" si="29">AQ103/AR103</f>
        <v>3.5294117647058823E-2</v>
      </c>
    </row>
    <row r="104" spans="1:45" ht="12.75" customHeight="1" x14ac:dyDescent="0.2">
      <c r="A104" s="128"/>
      <c r="B104" s="108"/>
      <c r="C104" s="35" t="s">
        <v>83</v>
      </c>
      <c r="D104" s="24"/>
      <c r="E104" s="78"/>
      <c r="F104" s="103" t="s">
        <v>147</v>
      </c>
      <c r="G104" s="77"/>
      <c r="H104" s="78"/>
      <c r="I104" s="78"/>
      <c r="J104" s="78"/>
      <c r="K104" s="78"/>
      <c r="L104" s="105" t="s">
        <v>147</v>
      </c>
      <c r="M104" s="78"/>
      <c r="N104" s="78"/>
      <c r="O104" s="78"/>
      <c r="P104" s="78"/>
      <c r="Q104" s="78"/>
      <c r="R104" s="77"/>
      <c r="S104" s="77"/>
      <c r="T104" s="105" t="s">
        <v>147</v>
      </c>
      <c r="U104" s="78"/>
      <c r="V104" s="78"/>
      <c r="W104" s="78"/>
      <c r="X104" s="78"/>
      <c r="Y104" s="78"/>
      <c r="Z104" s="78"/>
      <c r="AA104" s="78"/>
      <c r="AB104" s="78"/>
      <c r="AC104" s="77"/>
      <c r="AD104" s="77"/>
      <c r="AE104" s="105" t="s">
        <v>147</v>
      </c>
      <c r="AF104" s="78"/>
      <c r="AG104" s="76"/>
      <c r="AH104" s="97" t="s">
        <v>148</v>
      </c>
      <c r="AI104" s="78"/>
      <c r="AJ104" s="4"/>
      <c r="AK104" s="4"/>
      <c r="AL104" s="4"/>
      <c r="AM104" s="7"/>
      <c r="AN104" s="106" t="s">
        <v>147</v>
      </c>
      <c r="AO104" s="7"/>
      <c r="AP104" s="7"/>
      <c r="AQ104" s="7">
        <f t="shared" si="28"/>
        <v>6</v>
      </c>
      <c r="AR104" s="3">
        <f t="shared" ref="AR104:AR106" si="30">34*5</f>
        <v>170</v>
      </c>
      <c r="AS104" s="8">
        <f t="shared" si="29"/>
        <v>3.5294117647058823E-2</v>
      </c>
    </row>
    <row r="105" spans="1:45" ht="12.75" customHeight="1" x14ac:dyDescent="0.2">
      <c r="A105" s="128"/>
      <c r="B105" s="108"/>
      <c r="C105" s="35" t="s">
        <v>84</v>
      </c>
      <c r="D105" s="24"/>
      <c r="E105" s="78"/>
      <c r="F105" s="103" t="s">
        <v>147</v>
      </c>
      <c r="G105" s="77"/>
      <c r="H105" s="78"/>
      <c r="I105" s="78"/>
      <c r="J105" s="78"/>
      <c r="K105" s="78"/>
      <c r="L105" s="105" t="s">
        <v>147</v>
      </c>
      <c r="M105" s="78"/>
      <c r="N105" s="78"/>
      <c r="O105" s="78"/>
      <c r="P105" s="78"/>
      <c r="Q105" s="78"/>
      <c r="R105" s="77"/>
      <c r="S105" s="77"/>
      <c r="T105" s="105" t="s">
        <v>147</v>
      </c>
      <c r="U105" s="78"/>
      <c r="V105" s="78"/>
      <c r="W105" s="78"/>
      <c r="X105" s="78"/>
      <c r="Y105" s="78"/>
      <c r="Z105" s="78"/>
      <c r="AA105" s="78"/>
      <c r="AB105" s="78"/>
      <c r="AC105" s="77"/>
      <c r="AD105" s="77"/>
      <c r="AE105" s="105" t="s">
        <v>147</v>
      </c>
      <c r="AF105" s="78"/>
      <c r="AG105" s="76"/>
      <c r="AH105" s="97" t="s">
        <v>148</v>
      </c>
      <c r="AI105" s="78"/>
      <c r="AJ105" s="4"/>
      <c r="AK105" s="4"/>
      <c r="AL105" s="4"/>
      <c r="AM105" s="7"/>
      <c r="AN105" s="106" t="s">
        <v>147</v>
      </c>
      <c r="AO105" s="7"/>
      <c r="AP105" s="7"/>
      <c r="AQ105" s="7">
        <f t="shared" si="28"/>
        <v>6</v>
      </c>
      <c r="AR105" s="3">
        <f t="shared" si="30"/>
        <v>170</v>
      </c>
      <c r="AS105" s="8">
        <f t="shared" ref="AS105" si="31">AQ105/AR105</f>
        <v>3.5294117647058823E-2</v>
      </c>
    </row>
    <row r="106" spans="1:45" ht="12.75" customHeight="1" x14ac:dyDescent="0.2">
      <c r="A106" s="128"/>
      <c r="B106" s="109"/>
      <c r="C106" s="35" t="s">
        <v>136</v>
      </c>
      <c r="D106" s="24"/>
      <c r="E106" s="78"/>
      <c r="F106" s="103" t="s">
        <v>147</v>
      </c>
      <c r="G106" s="77"/>
      <c r="H106" s="78"/>
      <c r="I106" s="78"/>
      <c r="J106" s="78"/>
      <c r="K106" s="78"/>
      <c r="L106" s="105" t="s">
        <v>147</v>
      </c>
      <c r="M106" s="78"/>
      <c r="N106" s="78"/>
      <c r="O106" s="78"/>
      <c r="P106" s="78"/>
      <c r="Q106" s="78"/>
      <c r="R106" s="77"/>
      <c r="S106" s="77"/>
      <c r="T106" s="105" t="s">
        <v>147</v>
      </c>
      <c r="U106" s="78"/>
      <c r="V106" s="78"/>
      <c r="W106" s="78"/>
      <c r="X106" s="78"/>
      <c r="Y106" s="78"/>
      <c r="Z106" s="78"/>
      <c r="AA106" s="78"/>
      <c r="AB106" s="78"/>
      <c r="AC106" s="77"/>
      <c r="AD106" s="77"/>
      <c r="AE106" s="105" t="s">
        <v>147</v>
      </c>
      <c r="AF106" s="78"/>
      <c r="AG106" s="76"/>
      <c r="AH106" s="97" t="s">
        <v>148</v>
      </c>
      <c r="AI106" s="78"/>
      <c r="AJ106" s="4"/>
      <c r="AK106" s="4"/>
      <c r="AL106" s="4"/>
      <c r="AM106" s="7"/>
      <c r="AN106" s="106" t="s">
        <v>147</v>
      </c>
      <c r="AO106" s="7"/>
      <c r="AP106" s="7"/>
      <c r="AQ106" s="7">
        <f t="shared" si="28"/>
        <v>6</v>
      </c>
      <c r="AR106" s="3">
        <f t="shared" si="30"/>
        <v>170</v>
      </c>
      <c r="AS106" s="8">
        <f t="shared" si="29"/>
        <v>3.5294117647058823E-2</v>
      </c>
    </row>
    <row r="107" spans="1:45" ht="12.75" customHeight="1" x14ac:dyDescent="0.2">
      <c r="A107" s="128"/>
      <c r="B107" s="110" t="s">
        <v>11</v>
      </c>
      <c r="C107" s="23" t="s">
        <v>82</v>
      </c>
      <c r="D107" s="24"/>
      <c r="E107" s="78"/>
      <c r="F107" s="77"/>
      <c r="G107" s="103" t="s">
        <v>147</v>
      </c>
      <c r="H107" s="78"/>
      <c r="I107" s="78"/>
      <c r="J107" s="77"/>
      <c r="K107" s="78"/>
      <c r="L107" s="105" t="s">
        <v>147</v>
      </c>
      <c r="M107" s="78"/>
      <c r="N107" s="78"/>
      <c r="O107" s="78"/>
      <c r="P107" s="78"/>
      <c r="Q107" s="78"/>
      <c r="R107" s="77"/>
      <c r="S107" s="77"/>
      <c r="T107" s="105" t="s">
        <v>147</v>
      </c>
      <c r="U107" s="78"/>
      <c r="V107" s="78"/>
      <c r="W107" s="78"/>
      <c r="X107" s="78"/>
      <c r="Y107" s="78"/>
      <c r="Z107" s="78"/>
      <c r="AA107" s="78"/>
      <c r="AB107" s="78"/>
      <c r="AC107" s="77"/>
      <c r="AD107" s="77"/>
      <c r="AE107" s="105" t="s">
        <v>147</v>
      </c>
      <c r="AF107" s="78"/>
      <c r="AG107" s="76"/>
      <c r="AH107" s="76"/>
      <c r="AI107" s="98" t="s">
        <v>148</v>
      </c>
      <c r="AJ107" s="4"/>
      <c r="AK107" s="4"/>
      <c r="AL107" s="4"/>
      <c r="AM107" s="106" t="s">
        <v>147</v>
      </c>
      <c r="AN107" s="7"/>
      <c r="AO107" s="7"/>
      <c r="AP107" s="7"/>
      <c r="AQ107" s="7">
        <f t="shared" si="28"/>
        <v>6</v>
      </c>
      <c r="AR107" s="3">
        <f>34*4</f>
        <v>136</v>
      </c>
      <c r="AS107" s="8">
        <f t="shared" si="29"/>
        <v>4.4117647058823532E-2</v>
      </c>
    </row>
    <row r="108" spans="1:45" ht="12.75" customHeight="1" x14ac:dyDescent="0.2">
      <c r="A108" s="128"/>
      <c r="B108" s="108"/>
      <c r="C108" s="35" t="s">
        <v>83</v>
      </c>
      <c r="D108" s="24"/>
      <c r="E108" s="78"/>
      <c r="F108" s="77"/>
      <c r="G108" s="103" t="s">
        <v>147</v>
      </c>
      <c r="H108" s="78"/>
      <c r="I108" s="78"/>
      <c r="J108" s="77"/>
      <c r="K108" s="78"/>
      <c r="L108" s="105" t="s">
        <v>147</v>
      </c>
      <c r="M108" s="78"/>
      <c r="N108" s="78"/>
      <c r="O108" s="78"/>
      <c r="P108" s="78"/>
      <c r="Q108" s="78"/>
      <c r="R108" s="77"/>
      <c r="S108" s="77"/>
      <c r="T108" s="105" t="s">
        <v>147</v>
      </c>
      <c r="U108" s="78"/>
      <c r="V108" s="78"/>
      <c r="W108" s="78"/>
      <c r="X108" s="78"/>
      <c r="Y108" s="78"/>
      <c r="Z108" s="78"/>
      <c r="AA108" s="78"/>
      <c r="AB108" s="78"/>
      <c r="AC108" s="77"/>
      <c r="AD108" s="77"/>
      <c r="AE108" s="105" t="s">
        <v>147</v>
      </c>
      <c r="AF108" s="78"/>
      <c r="AG108" s="76"/>
      <c r="AH108" s="76"/>
      <c r="AI108" s="98" t="s">
        <v>148</v>
      </c>
      <c r="AJ108" s="4"/>
      <c r="AK108" s="4"/>
      <c r="AL108" s="4"/>
      <c r="AM108" s="106" t="s">
        <v>147</v>
      </c>
      <c r="AN108" s="7"/>
      <c r="AO108" s="7"/>
      <c r="AP108" s="7"/>
      <c r="AQ108" s="7">
        <f t="shared" si="28"/>
        <v>6</v>
      </c>
      <c r="AR108" s="3">
        <f t="shared" ref="AR108:AR109" si="32">34*4</f>
        <v>136</v>
      </c>
      <c r="AS108" s="8">
        <f t="shared" ref="AS108:AS109" si="33">AQ108/AR108</f>
        <v>4.4117647058823532E-2</v>
      </c>
    </row>
    <row r="109" spans="1:45" ht="12.75" customHeight="1" x14ac:dyDescent="0.2">
      <c r="A109" s="128"/>
      <c r="B109" s="108"/>
      <c r="C109" s="35" t="s">
        <v>84</v>
      </c>
      <c r="D109" s="24"/>
      <c r="E109" s="78"/>
      <c r="F109" s="77"/>
      <c r="G109" s="103" t="s">
        <v>147</v>
      </c>
      <c r="H109" s="78"/>
      <c r="I109" s="78"/>
      <c r="J109" s="77"/>
      <c r="K109" s="78"/>
      <c r="L109" s="105" t="s">
        <v>147</v>
      </c>
      <c r="M109" s="78"/>
      <c r="N109" s="78"/>
      <c r="O109" s="78"/>
      <c r="P109" s="78"/>
      <c r="Q109" s="78"/>
      <c r="R109" s="77"/>
      <c r="S109" s="77"/>
      <c r="T109" s="105" t="s">
        <v>147</v>
      </c>
      <c r="U109" s="78"/>
      <c r="V109" s="78"/>
      <c r="W109" s="78"/>
      <c r="X109" s="78"/>
      <c r="Y109" s="78"/>
      <c r="Z109" s="78"/>
      <c r="AA109" s="78"/>
      <c r="AB109" s="78"/>
      <c r="AC109" s="77"/>
      <c r="AD109" s="77"/>
      <c r="AE109" s="105" t="s">
        <v>147</v>
      </c>
      <c r="AF109" s="78"/>
      <c r="AG109" s="76"/>
      <c r="AH109" s="76"/>
      <c r="AI109" s="98" t="s">
        <v>148</v>
      </c>
      <c r="AJ109" s="4"/>
      <c r="AK109" s="4"/>
      <c r="AL109" s="4"/>
      <c r="AM109" s="106" t="s">
        <v>147</v>
      </c>
      <c r="AN109" s="7"/>
      <c r="AO109" s="7"/>
      <c r="AP109" s="7"/>
      <c r="AQ109" s="7">
        <f t="shared" si="28"/>
        <v>6</v>
      </c>
      <c r="AR109" s="3">
        <f t="shared" si="32"/>
        <v>136</v>
      </c>
      <c r="AS109" s="8">
        <f t="shared" si="33"/>
        <v>4.4117647058823532E-2</v>
      </c>
    </row>
    <row r="110" spans="1:45" ht="16.5" customHeight="1" x14ac:dyDescent="0.2">
      <c r="A110" s="128"/>
      <c r="B110" s="109"/>
      <c r="C110" s="35" t="s">
        <v>136</v>
      </c>
      <c r="D110" s="21"/>
      <c r="E110" s="78"/>
      <c r="F110" s="77"/>
      <c r="G110" s="103" t="s">
        <v>147</v>
      </c>
      <c r="H110" s="78"/>
      <c r="I110" s="78"/>
      <c r="J110" s="77"/>
      <c r="K110" s="78"/>
      <c r="L110" s="105" t="s">
        <v>147</v>
      </c>
      <c r="M110" s="78"/>
      <c r="N110" s="78"/>
      <c r="O110" s="78"/>
      <c r="P110" s="78"/>
      <c r="Q110" s="78"/>
      <c r="R110" s="77"/>
      <c r="S110" s="77"/>
      <c r="T110" s="105" t="s">
        <v>147</v>
      </c>
      <c r="U110" s="78"/>
      <c r="V110" s="78"/>
      <c r="W110" s="78"/>
      <c r="X110" s="78"/>
      <c r="Y110" s="78"/>
      <c r="Z110" s="78"/>
      <c r="AA110" s="78"/>
      <c r="AB110" s="78"/>
      <c r="AC110" s="77"/>
      <c r="AD110" s="77"/>
      <c r="AE110" s="105" t="s">
        <v>147</v>
      </c>
      <c r="AF110" s="78"/>
      <c r="AG110" s="76"/>
      <c r="AH110" s="76"/>
      <c r="AI110" s="98" t="s">
        <v>148</v>
      </c>
      <c r="AJ110" s="4"/>
      <c r="AK110" s="4"/>
      <c r="AL110" s="4"/>
      <c r="AM110" s="106" t="s">
        <v>147</v>
      </c>
      <c r="AN110" s="7"/>
      <c r="AO110" s="7"/>
      <c r="AP110" s="7"/>
      <c r="AQ110" s="7">
        <f t="shared" si="28"/>
        <v>6</v>
      </c>
      <c r="AR110" s="3">
        <f t="shared" ref="AR110:AR114" si="34">34*4</f>
        <v>136</v>
      </c>
      <c r="AS110" s="8">
        <f t="shared" si="29"/>
        <v>4.4117647058823532E-2</v>
      </c>
    </row>
    <row r="111" spans="1:45" ht="12.75" customHeight="1" x14ac:dyDescent="0.2">
      <c r="A111" s="128"/>
      <c r="B111" s="110" t="s">
        <v>16</v>
      </c>
      <c r="C111" s="23" t="s">
        <v>82</v>
      </c>
      <c r="D111" s="24"/>
      <c r="E111" s="78"/>
      <c r="F111" s="78"/>
      <c r="G111" s="78"/>
      <c r="H111" s="105" t="s">
        <v>147</v>
      </c>
      <c r="I111" s="78"/>
      <c r="J111" s="78"/>
      <c r="K111" s="105" t="s">
        <v>147</v>
      </c>
      <c r="L111" s="78"/>
      <c r="M111" s="78"/>
      <c r="N111" s="78"/>
      <c r="O111" s="105" t="s">
        <v>147</v>
      </c>
      <c r="P111" s="78"/>
      <c r="Q111" s="77"/>
      <c r="R111" s="77"/>
      <c r="S111" s="78"/>
      <c r="T111" s="78"/>
      <c r="U111" s="78"/>
      <c r="V111" s="78"/>
      <c r="W111" s="105" t="s">
        <v>147</v>
      </c>
      <c r="X111" s="78"/>
      <c r="Y111" s="78"/>
      <c r="Z111" s="78"/>
      <c r="AA111" s="78"/>
      <c r="AB111" s="78"/>
      <c r="AC111" s="105" t="s">
        <v>147</v>
      </c>
      <c r="AD111" s="78"/>
      <c r="AE111" s="78"/>
      <c r="AF111" s="78"/>
      <c r="AG111" s="105" t="s">
        <v>147</v>
      </c>
      <c r="AH111" s="78"/>
      <c r="AI111" s="78"/>
      <c r="AJ111" s="98" t="s">
        <v>149</v>
      </c>
      <c r="AK111" s="4"/>
      <c r="AL111" s="4"/>
      <c r="AM111" s="7"/>
      <c r="AN111" s="7"/>
      <c r="AO111" s="7"/>
      <c r="AP111" s="7"/>
      <c r="AQ111" s="7">
        <f t="shared" si="28"/>
        <v>7</v>
      </c>
      <c r="AR111" s="3">
        <f>34*4</f>
        <v>136</v>
      </c>
      <c r="AS111" s="8">
        <f t="shared" si="29"/>
        <v>5.1470588235294115E-2</v>
      </c>
    </row>
    <row r="112" spans="1:45" ht="12.75" customHeight="1" x14ac:dyDescent="0.2">
      <c r="A112" s="128"/>
      <c r="B112" s="108"/>
      <c r="C112" s="35" t="s">
        <v>83</v>
      </c>
      <c r="D112" s="24"/>
      <c r="E112" s="78"/>
      <c r="F112" s="78"/>
      <c r="G112" s="78"/>
      <c r="H112" s="105" t="s">
        <v>147</v>
      </c>
      <c r="I112" s="78"/>
      <c r="J112" s="78"/>
      <c r="K112" s="105" t="s">
        <v>147</v>
      </c>
      <c r="L112" s="78"/>
      <c r="M112" s="78"/>
      <c r="N112" s="78"/>
      <c r="O112" s="105" t="s">
        <v>147</v>
      </c>
      <c r="P112" s="78"/>
      <c r="Q112" s="77"/>
      <c r="R112" s="77"/>
      <c r="S112" s="78"/>
      <c r="T112" s="78"/>
      <c r="U112" s="78"/>
      <c r="V112" s="78"/>
      <c r="W112" s="105" t="s">
        <v>147</v>
      </c>
      <c r="X112" s="78"/>
      <c r="Y112" s="78"/>
      <c r="Z112" s="78"/>
      <c r="AA112" s="78"/>
      <c r="AB112" s="78"/>
      <c r="AC112" s="105" t="s">
        <v>147</v>
      </c>
      <c r="AD112" s="78"/>
      <c r="AE112" s="78"/>
      <c r="AF112" s="78"/>
      <c r="AG112" s="105" t="s">
        <v>147</v>
      </c>
      <c r="AH112" s="78"/>
      <c r="AI112" s="93"/>
      <c r="AJ112" s="98" t="s">
        <v>149</v>
      </c>
      <c r="AK112" s="4"/>
      <c r="AL112" s="4"/>
      <c r="AM112" s="7"/>
      <c r="AN112" s="7"/>
      <c r="AO112" s="7"/>
      <c r="AP112" s="7"/>
      <c r="AQ112" s="7">
        <f t="shared" si="28"/>
        <v>7</v>
      </c>
      <c r="AR112" s="3">
        <f t="shared" si="34"/>
        <v>136</v>
      </c>
      <c r="AS112" s="8">
        <f t="shared" si="29"/>
        <v>5.1470588235294115E-2</v>
      </c>
    </row>
    <row r="113" spans="1:45" ht="12.75" customHeight="1" x14ac:dyDescent="0.2">
      <c r="A113" s="128"/>
      <c r="B113" s="108"/>
      <c r="C113" s="35" t="s">
        <v>84</v>
      </c>
      <c r="D113" s="24"/>
      <c r="E113" s="78"/>
      <c r="F113" s="78"/>
      <c r="G113" s="78"/>
      <c r="H113" s="105" t="s">
        <v>147</v>
      </c>
      <c r="I113" s="78"/>
      <c r="J113" s="78"/>
      <c r="K113" s="105" t="s">
        <v>147</v>
      </c>
      <c r="L113" s="78"/>
      <c r="M113" s="78"/>
      <c r="N113" s="78"/>
      <c r="O113" s="105" t="s">
        <v>147</v>
      </c>
      <c r="P113" s="78"/>
      <c r="Q113" s="77"/>
      <c r="R113" s="77"/>
      <c r="S113" s="78"/>
      <c r="T113" s="78"/>
      <c r="U113" s="78"/>
      <c r="V113" s="78"/>
      <c r="W113" s="105" t="s">
        <v>147</v>
      </c>
      <c r="X113" s="78"/>
      <c r="Y113" s="78"/>
      <c r="Z113" s="78"/>
      <c r="AA113" s="78"/>
      <c r="AB113" s="78"/>
      <c r="AC113" s="105" t="s">
        <v>147</v>
      </c>
      <c r="AD113" s="78"/>
      <c r="AE113" s="78"/>
      <c r="AF113" s="78"/>
      <c r="AG113" s="105" t="s">
        <v>147</v>
      </c>
      <c r="AH113" s="78"/>
      <c r="AI113" s="93"/>
      <c r="AJ113" s="98" t="s">
        <v>149</v>
      </c>
      <c r="AK113" s="4"/>
      <c r="AL113" s="4"/>
      <c r="AM113" s="7"/>
      <c r="AN113" s="7"/>
      <c r="AO113" s="7"/>
      <c r="AP113" s="7"/>
      <c r="AQ113" s="7">
        <f t="shared" si="28"/>
        <v>7</v>
      </c>
      <c r="AR113" s="3">
        <f t="shared" si="34"/>
        <v>136</v>
      </c>
      <c r="AS113" s="8">
        <f t="shared" ref="AS113" si="35">AQ113/AR113</f>
        <v>5.1470588235294115E-2</v>
      </c>
    </row>
    <row r="114" spans="1:45" x14ac:dyDescent="0.2">
      <c r="A114" s="128"/>
      <c r="B114" s="108"/>
      <c r="C114" s="35" t="s">
        <v>136</v>
      </c>
      <c r="D114" s="24"/>
      <c r="E114" s="78"/>
      <c r="F114" s="78"/>
      <c r="G114" s="78"/>
      <c r="H114" s="105" t="s">
        <v>147</v>
      </c>
      <c r="I114" s="78"/>
      <c r="J114" s="78"/>
      <c r="K114" s="105" t="s">
        <v>147</v>
      </c>
      <c r="L114" s="78"/>
      <c r="M114" s="78"/>
      <c r="N114" s="78"/>
      <c r="O114" s="105" t="s">
        <v>147</v>
      </c>
      <c r="P114" s="78"/>
      <c r="Q114" s="77"/>
      <c r="R114" s="77"/>
      <c r="S114" s="78"/>
      <c r="T114" s="78"/>
      <c r="U114" s="78"/>
      <c r="V114" s="78"/>
      <c r="W114" s="105" t="s">
        <v>147</v>
      </c>
      <c r="X114" s="78"/>
      <c r="Y114" s="78"/>
      <c r="Z114" s="78"/>
      <c r="AA114" s="78"/>
      <c r="AB114" s="78"/>
      <c r="AC114" s="105" t="s">
        <v>147</v>
      </c>
      <c r="AD114" s="78"/>
      <c r="AE114" s="78"/>
      <c r="AF114" s="78"/>
      <c r="AG114" s="105" t="s">
        <v>147</v>
      </c>
      <c r="AH114" s="78"/>
      <c r="AI114" s="93"/>
      <c r="AJ114" s="98" t="s">
        <v>149</v>
      </c>
      <c r="AK114" s="4"/>
      <c r="AL114" s="4"/>
      <c r="AM114" s="7"/>
      <c r="AN114" s="7"/>
      <c r="AO114" s="7"/>
      <c r="AP114" s="7"/>
      <c r="AQ114" s="7">
        <f t="shared" si="28"/>
        <v>7</v>
      </c>
      <c r="AR114" s="3">
        <f t="shared" si="34"/>
        <v>136</v>
      </c>
      <c r="AS114" s="8">
        <f t="shared" si="29"/>
        <v>5.1470588235294115E-2</v>
      </c>
    </row>
    <row r="115" spans="1:45" ht="12.75" customHeight="1" x14ac:dyDescent="0.2">
      <c r="A115" s="128"/>
      <c r="B115" s="111" t="s">
        <v>17</v>
      </c>
      <c r="C115" s="35" t="s">
        <v>82</v>
      </c>
      <c r="D115" s="24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7"/>
      <c r="R115" s="77"/>
      <c r="S115" s="105" t="s">
        <v>147</v>
      </c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93"/>
      <c r="AJ115" s="98" t="s">
        <v>149</v>
      </c>
      <c r="AK115" s="4"/>
      <c r="AL115" s="4"/>
      <c r="AM115" s="7"/>
      <c r="AN115" s="7"/>
      <c r="AO115" s="7"/>
      <c r="AP115" s="7"/>
      <c r="AQ115" s="7">
        <f t="shared" si="28"/>
        <v>2</v>
      </c>
      <c r="AR115" s="3">
        <f>34*2</f>
        <v>68</v>
      </c>
      <c r="AS115" s="8">
        <f t="shared" si="29"/>
        <v>2.9411764705882353E-2</v>
      </c>
    </row>
    <row r="116" spans="1:45" ht="12.75" customHeight="1" x14ac:dyDescent="0.2">
      <c r="A116" s="128"/>
      <c r="B116" s="111"/>
      <c r="C116" s="35" t="s">
        <v>83</v>
      </c>
      <c r="D116" s="24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7"/>
      <c r="R116" s="77"/>
      <c r="S116" s="105" t="s">
        <v>147</v>
      </c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93"/>
      <c r="AJ116" s="98" t="s">
        <v>149</v>
      </c>
      <c r="AK116" s="4"/>
      <c r="AL116" s="4"/>
      <c r="AM116" s="7"/>
      <c r="AN116" s="7"/>
      <c r="AO116" s="7"/>
      <c r="AP116" s="7"/>
      <c r="AQ116" s="7">
        <f t="shared" si="28"/>
        <v>2</v>
      </c>
      <c r="AR116" s="3">
        <f t="shared" ref="AR116:AR122" si="36">34*2</f>
        <v>68</v>
      </c>
      <c r="AS116" s="8">
        <f t="shared" si="29"/>
        <v>2.9411764705882353E-2</v>
      </c>
    </row>
    <row r="117" spans="1:45" ht="12.75" customHeight="1" x14ac:dyDescent="0.2">
      <c r="A117" s="128"/>
      <c r="B117" s="111"/>
      <c r="C117" s="35" t="s">
        <v>84</v>
      </c>
      <c r="D117" s="24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7"/>
      <c r="R117" s="77"/>
      <c r="S117" s="105" t="s">
        <v>147</v>
      </c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93"/>
      <c r="AJ117" s="98" t="s">
        <v>149</v>
      </c>
      <c r="AK117" s="4"/>
      <c r="AL117" s="4"/>
      <c r="AM117" s="7"/>
      <c r="AN117" s="7"/>
      <c r="AO117" s="7"/>
      <c r="AP117" s="7"/>
      <c r="AQ117" s="7">
        <v>0</v>
      </c>
      <c r="AR117" s="3">
        <v>68</v>
      </c>
      <c r="AS117" s="8">
        <f t="shared" si="29"/>
        <v>0</v>
      </c>
    </row>
    <row r="118" spans="1:45" x14ac:dyDescent="0.2">
      <c r="A118" s="128"/>
      <c r="B118" s="111"/>
      <c r="C118" s="35" t="s">
        <v>136</v>
      </c>
      <c r="D118" s="24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7"/>
      <c r="R118" s="77"/>
      <c r="S118" s="105" t="s">
        <v>147</v>
      </c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93"/>
      <c r="AJ118" s="98" t="s">
        <v>149</v>
      </c>
      <c r="AK118" s="4"/>
      <c r="AL118" s="4"/>
      <c r="AM118" s="7"/>
      <c r="AN118" s="7"/>
      <c r="AO118" s="7"/>
      <c r="AP118" s="7"/>
      <c r="AQ118" s="7">
        <v>0</v>
      </c>
      <c r="AR118" s="3">
        <f t="shared" si="36"/>
        <v>68</v>
      </c>
      <c r="AS118" s="8">
        <f>SUM(AS125)</f>
        <v>0</v>
      </c>
    </row>
    <row r="119" spans="1:45" x14ac:dyDescent="0.2">
      <c r="A119" s="128"/>
      <c r="B119" s="111" t="s">
        <v>137</v>
      </c>
      <c r="C119" s="35" t="s">
        <v>82</v>
      </c>
      <c r="D119" s="21"/>
      <c r="E119" s="78"/>
      <c r="F119" s="78"/>
      <c r="G119" s="78"/>
      <c r="H119" s="78"/>
      <c r="I119" s="78"/>
      <c r="J119" s="78"/>
      <c r="K119" s="78"/>
      <c r="L119" s="95" t="s">
        <v>147</v>
      </c>
      <c r="M119" s="78"/>
      <c r="N119" s="78"/>
      <c r="O119" s="78"/>
      <c r="P119" s="78"/>
      <c r="Q119" s="77"/>
      <c r="R119" s="78"/>
      <c r="S119" s="78"/>
      <c r="T119" s="78"/>
      <c r="U119" s="95" t="s">
        <v>147</v>
      </c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95" t="s">
        <v>147</v>
      </c>
      <c r="AG119" s="78"/>
      <c r="AH119" s="78"/>
      <c r="AI119" s="93"/>
      <c r="AJ119" s="98" t="s">
        <v>149</v>
      </c>
      <c r="AK119" s="4"/>
      <c r="AL119" s="95" t="s">
        <v>147</v>
      </c>
      <c r="AM119" s="7"/>
      <c r="AN119" s="7"/>
      <c r="AO119" s="7"/>
      <c r="AP119" s="7"/>
      <c r="AQ119" s="7">
        <v>4</v>
      </c>
      <c r="AR119" s="3">
        <f>34*2</f>
        <v>68</v>
      </c>
      <c r="AS119" s="8">
        <f t="shared" si="29"/>
        <v>5.8823529411764705E-2</v>
      </c>
    </row>
    <row r="120" spans="1:45" ht="12.75" customHeight="1" x14ac:dyDescent="0.2">
      <c r="A120" s="128"/>
      <c r="B120" s="111"/>
      <c r="C120" s="35" t="s">
        <v>83</v>
      </c>
      <c r="D120" s="24"/>
      <c r="E120" s="78"/>
      <c r="F120" s="78"/>
      <c r="G120" s="78"/>
      <c r="H120" s="78"/>
      <c r="I120" s="78"/>
      <c r="J120" s="78"/>
      <c r="K120" s="78"/>
      <c r="L120" s="95" t="s">
        <v>147</v>
      </c>
      <c r="M120" s="78"/>
      <c r="N120" s="78"/>
      <c r="O120" s="78"/>
      <c r="P120" s="78"/>
      <c r="Q120" s="77"/>
      <c r="R120" s="78"/>
      <c r="S120" s="78"/>
      <c r="T120" s="77"/>
      <c r="U120" s="95" t="s">
        <v>147</v>
      </c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95" t="s">
        <v>147</v>
      </c>
      <c r="AG120" s="78"/>
      <c r="AH120" s="78"/>
      <c r="AI120" s="93"/>
      <c r="AJ120" s="98" t="s">
        <v>149</v>
      </c>
      <c r="AK120" s="4"/>
      <c r="AL120" s="95" t="s">
        <v>147</v>
      </c>
      <c r="AM120" s="7"/>
      <c r="AN120" s="7"/>
      <c r="AO120" s="7"/>
      <c r="AP120" s="7"/>
      <c r="AQ120" s="7">
        <v>4</v>
      </c>
      <c r="AR120" s="3">
        <f t="shared" si="36"/>
        <v>68</v>
      </c>
      <c r="AS120" s="8">
        <f t="shared" si="29"/>
        <v>5.8823529411764705E-2</v>
      </c>
    </row>
    <row r="121" spans="1:45" ht="12.75" customHeight="1" x14ac:dyDescent="0.2">
      <c r="A121" s="128"/>
      <c r="B121" s="111"/>
      <c r="C121" s="35" t="s">
        <v>84</v>
      </c>
      <c r="D121" s="24"/>
      <c r="E121" s="4"/>
      <c r="F121" s="4"/>
      <c r="G121" s="4"/>
      <c r="H121" s="4"/>
      <c r="I121" s="4"/>
      <c r="J121" s="4"/>
      <c r="K121" s="4"/>
      <c r="L121" s="95" t="s">
        <v>147</v>
      </c>
      <c r="M121" s="4"/>
      <c r="N121" s="4"/>
      <c r="O121" s="4"/>
      <c r="P121" s="4"/>
      <c r="Q121" s="77"/>
      <c r="R121" s="4"/>
      <c r="S121" s="4"/>
      <c r="T121" s="3"/>
      <c r="U121" s="95" t="s">
        <v>147</v>
      </c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95" t="s">
        <v>147</v>
      </c>
      <c r="AG121" s="4"/>
      <c r="AH121" s="4"/>
      <c r="AI121" s="7"/>
      <c r="AJ121" s="98" t="s">
        <v>149</v>
      </c>
      <c r="AK121" s="4"/>
      <c r="AL121" s="95" t="s">
        <v>147</v>
      </c>
      <c r="AM121" s="7"/>
      <c r="AN121" s="7"/>
      <c r="AO121" s="7"/>
      <c r="AP121" s="7"/>
      <c r="AQ121" s="7">
        <v>4</v>
      </c>
      <c r="AR121" s="3">
        <v>68</v>
      </c>
      <c r="AS121" s="8">
        <f t="shared" si="29"/>
        <v>5.8823529411764705E-2</v>
      </c>
    </row>
    <row r="122" spans="1:45" ht="12.75" customHeight="1" x14ac:dyDescent="0.2">
      <c r="A122" s="128"/>
      <c r="B122" s="111"/>
      <c r="C122" s="35" t="s">
        <v>136</v>
      </c>
      <c r="D122" s="24"/>
      <c r="E122" s="4"/>
      <c r="F122" s="4"/>
      <c r="G122" s="4"/>
      <c r="H122" s="4"/>
      <c r="I122" s="4"/>
      <c r="J122" s="4"/>
      <c r="K122" s="4"/>
      <c r="L122" s="95" t="s">
        <v>147</v>
      </c>
      <c r="M122" s="4"/>
      <c r="N122" s="4"/>
      <c r="O122" s="4"/>
      <c r="P122" s="4"/>
      <c r="Q122" s="77"/>
      <c r="R122" s="4"/>
      <c r="S122" s="4"/>
      <c r="T122" s="4"/>
      <c r="U122" s="95" t="s">
        <v>147</v>
      </c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95" t="s">
        <v>147</v>
      </c>
      <c r="AG122" s="3"/>
      <c r="AH122" s="4"/>
      <c r="AI122" s="4"/>
      <c r="AJ122" s="98" t="s">
        <v>149</v>
      </c>
      <c r="AK122" s="4"/>
      <c r="AL122" s="95" t="s">
        <v>147</v>
      </c>
      <c r="AM122" s="7"/>
      <c r="AN122" s="7"/>
      <c r="AO122" s="7"/>
      <c r="AP122" s="7"/>
      <c r="AQ122" s="7">
        <v>4</v>
      </c>
      <c r="AR122" s="3">
        <f t="shared" si="36"/>
        <v>68</v>
      </c>
      <c r="AS122" s="8">
        <f t="shared" si="29"/>
        <v>5.8823529411764705E-2</v>
      </c>
    </row>
    <row r="123" spans="1:45" ht="12.75" customHeight="1" x14ac:dyDescent="0.2">
      <c r="A123" s="128"/>
      <c r="B123" s="111" t="s">
        <v>85</v>
      </c>
      <c r="C123" s="35" t="s">
        <v>82</v>
      </c>
      <c r="D123" s="2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3"/>
      <c r="AK123" s="4"/>
      <c r="AL123" s="4"/>
      <c r="AM123" s="7"/>
      <c r="AN123" s="7"/>
      <c r="AO123" s="7"/>
      <c r="AP123" s="7"/>
      <c r="AQ123" s="7">
        <v>0</v>
      </c>
      <c r="AR123" s="3">
        <f>34*1</f>
        <v>34</v>
      </c>
      <c r="AS123" s="8">
        <f t="shared" si="29"/>
        <v>0</v>
      </c>
    </row>
    <row r="124" spans="1:45" ht="12.75" customHeight="1" x14ac:dyDescent="0.2">
      <c r="A124" s="128"/>
      <c r="B124" s="111"/>
      <c r="C124" s="35" t="s">
        <v>83</v>
      </c>
      <c r="D124" s="2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3"/>
      <c r="AJ124" s="4"/>
      <c r="AK124" s="4"/>
      <c r="AL124" s="4"/>
      <c r="AM124" s="7"/>
      <c r="AN124" s="7"/>
      <c r="AO124" s="7"/>
      <c r="AP124" s="7"/>
      <c r="AQ124" s="7">
        <f>SUM(E124:AP124)</f>
        <v>0</v>
      </c>
      <c r="AR124" s="3">
        <f t="shared" ref="AR124:AR138" si="37">34*1</f>
        <v>34</v>
      </c>
      <c r="AS124" s="8">
        <f t="shared" si="29"/>
        <v>0</v>
      </c>
    </row>
    <row r="125" spans="1:45" ht="12.75" customHeight="1" x14ac:dyDescent="0.2">
      <c r="A125" s="128"/>
      <c r="B125" s="111"/>
      <c r="C125" s="35" t="s">
        <v>84</v>
      </c>
      <c r="D125" s="2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3"/>
      <c r="AJ125" s="4"/>
      <c r="AK125" s="4"/>
      <c r="AL125" s="4"/>
      <c r="AM125" s="7"/>
      <c r="AN125" s="7"/>
      <c r="AO125" s="7"/>
      <c r="AP125" s="7"/>
      <c r="AQ125" s="7">
        <v>0</v>
      </c>
      <c r="AR125" s="3">
        <v>34</v>
      </c>
      <c r="AS125" s="8">
        <v>0</v>
      </c>
    </row>
    <row r="126" spans="1:45" ht="12.75" customHeight="1" x14ac:dyDescent="0.2">
      <c r="A126" s="128"/>
      <c r="B126" s="111"/>
      <c r="C126" s="35" t="s">
        <v>136</v>
      </c>
      <c r="D126" s="21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3"/>
      <c r="AJ126" s="4"/>
      <c r="AK126" s="4"/>
      <c r="AL126" s="4"/>
      <c r="AM126" s="7"/>
      <c r="AN126" s="7"/>
      <c r="AO126" s="7"/>
      <c r="AP126" s="7"/>
      <c r="AQ126" s="7">
        <f>SUM(E126:AP126)</f>
        <v>0</v>
      </c>
      <c r="AR126" s="3">
        <f t="shared" si="37"/>
        <v>34</v>
      </c>
      <c r="AS126" s="8">
        <f t="shared" si="29"/>
        <v>0</v>
      </c>
    </row>
    <row r="127" spans="1:45" ht="12.75" customHeight="1" x14ac:dyDescent="0.2">
      <c r="A127" s="128"/>
      <c r="B127" s="111" t="s">
        <v>52</v>
      </c>
      <c r="C127" s="35" t="s">
        <v>82</v>
      </c>
      <c r="D127" s="21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3"/>
      <c r="AJ127" s="4"/>
      <c r="AK127" s="4"/>
      <c r="AL127" s="4"/>
      <c r="AM127" s="7"/>
      <c r="AN127" s="7"/>
      <c r="AO127" s="7"/>
      <c r="AP127" s="7"/>
      <c r="AQ127" s="7">
        <f>SUM(E127:AP127)</f>
        <v>0</v>
      </c>
      <c r="AR127" s="3">
        <f t="shared" si="37"/>
        <v>34</v>
      </c>
      <c r="AS127" s="8">
        <f t="shared" si="29"/>
        <v>0</v>
      </c>
    </row>
    <row r="128" spans="1:45" ht="12.75" customHeight="1" x14ac:dyDescent="0.2">
      <c r="A128" s="128"/>
      <c r="B128" s="111"/>
      <c r="C128" s="35" t="s">
        <v>83</v>
      </c>
      <c r="D128" s="21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3"/>
      <c r="AJ128" s="4"/>
      <c r="AK128" s="4"/>
      <c r="AL128" s="4"/>
      <c r="AM128" s="7"/>
      <c r="AN128" s="7"/>
      <c r="AO128" s="7"/>
      <c r="AP128" s="7"/>
      <c r="AQ128" s="7">
        <f>SUM(E128:AP128)</f>
        <v>0</v>
      </c>
      <c r="AR128" s="3">
        <f t="shared" si="37"/>
        <v>34</v>
      </c>
      <c r="AS128" s="8">
        <f t="shared" si="29"/>
        <v>0</v>
      </c>
    </row>
    <row r="129" spans="1:45" ht="12.75" customHeight="1" x14ac:dyDescent="0.2">
      <c r="A129" s="128"/>
      <c r="B129" s="111"/>
      <c r="C129" s="35" t="s">
        <v>84</v>
      </c>
      <c r="D129" s="21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3"/>
      <c r="AJ129" s="4"/>
      <c r="AK129" s="4"/>
      <c r="AL129" s="4"/>
      <c r="AM129" s="7"/>
      <c r="AN129" s="7"/>
      <c r="AO129" s="7"/>
      <c r="AP129" s="7"/>
      <c r="AQ129" s="7">
        <v>0</v>
      </c>
      <c r="AR129" s="3">
        <v>34</v>
      </c>
      <c r="AS129" s="8">
        <v>0</v>
      </c>
    </row>
    <row r="130" spans="1:45" ht="12.75" customHeight="1" x14ac:dyDescent="0.2">
      <c r="A130" s="128"/>
      <c r="B130" s="111"/>
      <c r="C130" s="35" t="s">
        <v>136</v>
      </c>
      <c r="D130" s="21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3"/>
      <c r="AJ130" s="4"/>
      <c r="AK130" s="4"/>
      <c r="AL130" s="4"/>
      <c r="AM130" s="7"/>
      <c r="AN130" s="7"/>
      <c r="AO130" s="7"/>
      <c r="AP130" s="7"/>
      <c r="AQ130" s="7">
        <f>SUM(E130:AP130)</f>
        <v>0</v>
      </c>
      <c r="AR130" s="3">
        <f t="shared" si="37"/>
        <v>34</v>
      </c>
      <c r="AS130" s="8">
        <f t="shared" si="29"/>
        <v>0</v>
      </c>
    </row>
    <row r="131" spans="1:45" ht="12.75" customHeight="1" x14ac:dyDescent="0.2">
      <c r="A131" s="128"/>
      <c r="B131" s="110" t="s">
        <v>53</v>
      </c>
      <c r="C131" s="35" t="s">
        <v>82</v>
      </c>
      <c r="D131" s="21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3"/>
      <c r="AJ131" s="4"/>
      <c r="AK131" s="4"/>
      <c r="AL131" s="4"/>
      <c r="AM131" s="7"/>
      <c r="AN131" s="7"/>
      <c r="AO131" s="7"/>
      <c r="AP131" s="7"/>
      <c r="AQ131" s="7">
        <f>SUM(E131:AP131)</f>
        <v>0</v>
      </c>
      <c r="AR131" s="3">
        <f t="shared" si="37"/>
        <v>34</v>
      </c>
      <c r="AS131" s="8">
        <f t="shared" si="29"/>
        <v>0</v>
      </c>
    </row>
    <row r="132" spans="1:45" ht="12.75" customHeight="1" x14ac:dyDescent="0.2">
      <c r="A132" s="128"/>
      <c r="B132" s="108"/>
      <c r="C132" s="35" t="s">
        <v>83</v>
      </c>
      <c r="D132" s="21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3"/>
      <c r="AJ132" s="4"/>
      <c r="AK132" s="4"/>
      <c r="AL132" s="4"/>
      <c r="AM132" s="7"/>
      <c r="AN132" s="7"/>
      <c r="AO132" s="7"/>
      <c r="AP132" s="7"/>
      <c r="AQ132" s="7">
        <f>SUM(E132:AP132)</f>
        <v>0</v>
      </c>
      <c r="AR132" s="3">
        <f t="shared" si="37"/>
        <v>34</v>
      </c>
      <c r="AS132" s="8">
        <f t="shared" si="29"/>
        <v>0</v>
      </c>
    </row>
    <row r="133" spans="1:45" ht="12.75" customHeight="1" x14ac:dyDescent="0.2">
      <c r="A133" s="128"/>
      <c r="B133" s="108"/>
      <c r="C133" s="35" t="s">
        <v>84</v>
      </c>
      <c r="D133" s="21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3"/>
      <c r="AJ133" s="4"/>
      <c r="AK133" s="4"/>
      <c r="AL133" s="4"/>
      <c r="AM133" s="7"/>
      <c r="AN133" s="7"/>
      <c r="AO133" s="7"/>
      <c r="AP133" s="7"/>
      <c r="AQ133" s="7">
        <v>0</v>
      </c>
      <c r="AR133" s="3">
        <v>34</v>
      </c>
      <c r="AS133" s="8">
        <v>0</v>
      </c>
    </row>
    <row r="134" spans="1:45" ht="12.75" customHeight="1" x14ac:dyDescent="0.2">
      <c r="A134" s="128"/>
      <c r="B134" s="109"/>
      <c r="C134" s="35" t="s">
        <v>136</v>
      </c>
      <c r="D134" s="21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3"/>
      <c r="AJ134" s="4"/>
      <c r="AK134" s="4"/>
      <c r="AL134" s="4"/>
      <c r="AM134" s="7"/>
      <c r="AN134" s="7"/>
      <c r="AO134" s="7"/>
      <c r="AP134" s="7"/>
      <c r="AQ134" s="7">
        <f>SUM(E134:AP134)</f>
        <v>0</v>
      </c>
      <c r="AR134" s="3">
        <f t="shared" si="37"/>
        <v>34</v>
      </c>
      <c r="AS134" s="8">
        <f t="shared" si="29"/>
        <v>0</v>
      </c>
    </row>
    <row r="135" spans="1:45" ht="12.75" customHeight="1" x14ac:dyDescent="0.2">
      <c r="A135" s="128"/>
      <c r="B135" s="110" t="s">
        <v>54</v>
      </c>
      <c r="C135" s="35" t="s">
        <v>82</v>
      </c>
      <c r="D135" s="21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3"/>
      <c r="AJ135" s="4"/>
      <c r="AK135" s="4"/>
      <c r="AL135" s="4"/>
      <c r="AM135" s="7"/>
      <c r="AN135" s="7"/>
      <c r="AO135" s="7"/>
      <c r="AP135" s="7"/>
      <c r="AQ135" s="7">
        <f>SUM(E135:AP135)</f>
        <v>0</v>
      </c>
      <c r="AR135" s="3">
        <f t="shared" si="37"/>
        <v>34</v>
      </c>
      <c r="AS135" s="8">
        <f t="shared" si="29"/>
        <v>0</v>
      </c>
    </row>
    <row r="136" spans="1:45" ht="12.75" customHeight="1" x14ac:dyDescent="0.2">
      <c r="A136" s="128"/>
      <c r="B136" s="108"/>
      <c r="C136" s="35" t="s">
        <v>83</v>
      </c>
      <c r="D136" s="21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3"/>
      <c r="AG136" s="3"/>
      <c r="AH136" s="4"/>
      <c r="AI136" s="4"/>
      <c r="AJ136" s="7"/>
      <c r="AK136" s="3"/>
      <c r="AL136" s="4"/>
      <c r="AM136" s="7"/>
      <c r="AN136" s="7"/>
      <c r="AO136" s="7"/>
      <c r="AP136" s="7"/>
      <c r="AQ136" s="7">
        <f>SUM(E136:AP136)</f>
        <v>0</v>
      </c>
      <c r="AR136" s="3">
        <f t="shared" si="37"/>
        <v>34</v>
      </c>
      <c r="AS136" s="8">
        <f t="shared" si="29"/>
        <v>0</v>
      </c>
    </row>
    <row r="137" spans="1:45" ht="12.75" customHeight="1" x14ac:dyDescent="0.2">
      <c r="A137" s="128"/>
      <c r="B137" s="108"/>
      <c r="C137" s="35" t="s">
        <v>84</v>
      </c>
      <c r="D137" s="21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3"/>
      <c r="AG137" s="3"/>
      <c r="AH137" s="4"/>
      <c r="AI137" s="4"/>
      <c r="AJ137" s="7"/>
      <c r="AK137" s="3"/>
      <c r="AL137" s="4"/>
      <c r="AM137" s="7"/>
      <c r="AN137" s="7"/>
      <c r="AO137" s="7"/>
      <c r="AP137" s="7"/>
      <c r="AQ137" s="7">
        <v>0</v>
      </c>
      <c r="AR137" s="3">
        <v>34</v>
      </c>
      <c r="AS137" s="8">
        <v>0</v>
      </c>
    </row>
    <row r="138" spans="1:45" ht="12.75" customHeight="1" x14ac:dyDescent="0.2">
      <c r="A138" s="128"/>
      <c r="B138" s="109"/>
      <c r="C138" s="35" t="s">
        <v>136</v>
      </c>
      <c r="D138" s="2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3"/>
      <c r="AI138" s="3"/>
      <c r="AJ138" s="7"/>
      <c r="AK138" s="4"/>
      <c r="AL138" s="4"/>
      <c r="AM138" s="7"/>
      <c r="AN138" s="7"/>
      <c r="AO138" s="7"/>
      <c r="AP138" s="7"/>
      <c r="AQ138" s="7">
        <f>SUM(E138:AP138)</f>
        <v>0</v>
      </c>
      <c r="AR138" s="3">
        <f t="shared" si="37"/>
        <v>34</v>
      </c>
      <c r="AS138" s="8">
        <f t="shared" si="29"/>
        <v>0</v>
      </c>
    </row>
    <row r="139" spans="1:45" ht="12.75" customHeight="1" x14ac:dyDescent="0.2">
      <c r="A139" s="128"/>
      <c r="B139" s="111" t="s">
        <v>73</v>
      </c>
      <c r="C139" s="35" t="s">
        <v>82</v>
      </c>
      <c r="D139" s="2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3"/>
      <c r="AI139" s="3"/>
      <c r="AJ139" s="7"/>
      <c r="AK139" s="4"/>
      <c r="AL139" s="4"/>
      <c r="AM139" s="7"/>
      <c r="AN139" s="7"/>
      <c r="AO139" s="7"/>
      <c r="AP139" s="7"/>
      <c r="AQ139" s="7">
        <f>SUM(E139:AP139)</f>
        <v>0</v>
      </c>
      <c r="AR139" s="3">
        <f t="shared" ref="AR139:AR142" si="38">34*2</f>
        <v>68</v>
      </c>
      <c r="AS139" s="8">
        <f t="shared" si="29"/>
        <v>0</v>
      </c>
    </row>
    <row r="140" spans="1:45" ht="12.75" customHeight="1" x14ac:dyDescent="0.2">
      <c r="A140" s="128"/>
      <c r="B140" s="111"/>
      <c r="C140" s="35" t="s">
        <v>83</v>
      </c>
      <c r="D140" s="2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3"/>
      <c r="AI140" s="3"/>
      <c r="AJ140" s="7"/>
      <c r="AK140" s="4"/>
      <c r="AL140" s="4"/>
      <c r="AM140" s="7"/>
      <c r="AN140" s="7"/>
      <c r="AO140" s="7"/>
      <c r="AP140" s="7"/>
      <c r="AQ140" s="7">
        <f>SUM(E140:AP140)</f>
        <v>0</v>
      </c>
      <c r="AR140" s="3">
        <f t="shared" si="38"/>
        <v>68</v>
      </c>
      <c r="AS140" s="8">
        <f t="shared" si="29"/>
        <v>0</v>
      </c>
    </row>
    <row r="141" spans="1:45" ht="12.75" customHeight="1" x14ac:dyDescent="0.2">
      <c r="A141" s="128"/>
      <c r="B141" s="111"/>
      <c r="C141" s="35" t="s">
        <v>84</v>
      </c>
      <c r="D141" s="2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3"/>
      <c r="AI141" s="3"/>
      <c r="AJ141" s="7"/>
      <c r="AK141" s="4"/>
      <c r="AL141" s="4"/>
      <c r="AM141" s="7"/>
      <c r="AN141" s="7"/>
      <c r="AO141" s="7"/>
      <c r="AP141" s="7"/>
      <c r="AQ141" s="7">
        <v>0</v>
      </c>
      <c r="AR141" s="3">
        <v>68</v>
      </c>
      <c r="AS141" s="8">
        <v>0</v>
      </c>
    </row>
    <row r="142" spans="1:45" ht="12.75" customHeight="1" x14ac:dyDescent="0.2">
      <c r="A142" s="128"/>
      <c r="B142" s="111"/>
      <c r="C142" s="35" t="s">
        <v>136</v>
      </c>
      <c r="D142" s="2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3"/>
      <c r="AI142" s="3"/>
      <c r="AJ142" s="7"/>
      <c r="AK142" s="4"/>
      <c r="AL142" s="4"/>
      <c r="AM142" s="7"/>
      <c r="AN142" s="7"/>
      <c r="AO142" s="7"/>
      <c r="AP142" s="7"/>
      <c r="AQ142" s="7">
        <f>SUM(E142:AP142)</f>
        <v>0</v>
      </c>
      <c r="AR142" s="3">
        <f t="shared" si="38"/>
        <v>68</v>
      </c>
      <c r="AS142" s="8">
        <f t="shared" si="29"/>
        <v>0</v>
      </c>
    </row>
    <row r="143" spans="1:45" ht="27" customHeight="1" x14ac:dyDescent="0.2">
      <c r="A143" s="54"/>
      <c r="B143" s="55"/>
      <c r="C143" s="55"/>
      <c r="D143" s="55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4"/>
      <c r="AN143" s="54"/>
      <c r="AO143" s="54"/>
      <c r="AP143" s="54"/>
      <c r="AQ143" s="54"/>
      <c r="AR143" s="54"/>
      <c r="AS143" s="96">
        <f>SUM(AS117:AS119)</f>
        <v>5.8823529411764705E-2</v>
      </c>
    </row>
    <row r="144" spans="1:45" ht="90.75" customHeight="1" x14ac:dyDescent="0.2">
      <c r="A144" s="141" t="s">
        <v>26</v>
      </c>
      <c r="B144" s="141"/>
      <c r="C144" s="141"/>
      <c r="D144" s="141"/>
      <c r="E144" s="148" t="s">
        <v>144</v>
      </c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148"/>
      <c r="U144" s="148"/>
      <c r="V144" s="148"/>
      <c r="W144" s="148"/>
      <c r="X144" s="148"/>
      <c r="Y144" s="148"/>
      <c r="Z144" s="148"/>
      <c r="AA144" s="148"/>
      <c r="AB144" s="148"/>
      <c r="AC144" s="148"/>
      <c r="AD144" s="148"/>
      <c r="AE144" s="148"/>
      <c r="AF144" s="148"/>
      <c r="AG144" s="148"/>
      <c r="AH144" s="148"/>
      <c r="AI144" s="148"/>
      <c r="AJ144" s="148"/>
      <c r="AK144" s="148"/>
      <c r="AL144" s="148"/>
      <c r="AM144" s="148"/>
      <c r="AN144" s="148"/>
      <c r="AO144" s="148"/>
      <c r="AP144" s="148"/>
      <c r="AQ144" s="135" t="s">
        <v>20</v>
      </c>
      <c r="AR144" s="135" t="s">
        <v>22</v>
      </c>
      <c r="AS144" s="142" t="s">
        <v>21</v>
      </c>
    </row>
    <row r="145" spans="1:46" ht="21" customHeight="1" x14ac:dyDescent="0.2">
      <c r="A145" s="111" t="s">
        <v>0</v>
      </c>
      <c r="B145" s="111"/>
      <c r="C145" s="111"/>
      <c r="D145" s="22" t="s">
        <v>18</v>
      </c>
      <c r="E145" s="111" t="s">
        <v>1</v>
      </c>
      <c r="F145" s="111"/>
      <c r="G145" s="111"/>
      <c r="H145" s="111"/>
      <c r="I145" s="111" t="s">
        <v>2</v>
      </c>
      <c r="J145" s="111"/>
      <c r="K145" s="111"/>
      <c r="L145" s="111"/>
      <c r="M145" s="111" t="s">
        <v>3</v>
      </c>
      <c r="N145" s="111"/>
      <c r="O145" s="111"/>
      <c r="P145" s="111"/>
      <c r="Q145" s="111" t="s">
        <v>4</v>
      </c>
      <c r="R145" s="111"/>
      <c r="S145" s="111"/>
      <c r="T145" s="111"/>
      <c r="U145" s="111" t="s">
        <v>5</v>
      </c>
      <c r="V145" s="111"/>
      <c r="W145" s="111"/>
      <c r="X145" s="111" t="s">
        <v>6</v>
      </c>
      <c r="Y145" s="111"/>
      <c r="Z145" s="111"/>
      <c r="AA145" s="111"/>
      <c r="AB145" s="111" t="s">
        <v>7</v>
      </c>
      <c r="AC145" s="111"/>
      <c r="AD145" s="111"/>
      <c r="AE145" s="111"/>
      <c r="AF145" s="111" t="s">
        <v>8</v>
      </c>
      <c r="AG145" s="111"/>
      <c r="AH145" s="111"/>
      <c r="AI145" s="111"/>
      <c r="AJ145" s="111" t="s">
        <v>9</v>
      </c>
      <c r="AK145" s="111"/>
      <c r="AL145" s="111"/>
      <c r="AM145" s="111" t="s">
        <v>10</v>
      </c>
      <c r="AN145" s="111"/>
      <c r="AO145" s="111"/>
      <c r="AP145" s="111"/>
      <c r="AQ145" s="135"/>
      <c r="AR145" s="135"/>
      <c r="AS145" s="142"/>
    </row>
    <row r="146" spans="1:46" ht="15" customHeight="1" x14ac:dyDescent="0.2">
      <c r="A146" s="111"/>
      <c r="B146" s="111"/>
      <c r="C146" s="111"/>
      <c r="D146" s="22" t="s">
        <v>19</v>
      </c>
      <c r="E146" s="5">
        <v>1</v>
      </c>
      <c r="F146" s="5">
        <v>2</v>
      </c>
      <c r="G146" s="5">
        <v>3</v>
      </c>
      <c r="H146" s="5">
        <v>4</v>
      </c>
      <c r="I146" s="5">
        <v>5</v>
      </c>
      <c r="J146" s="5">
        <v>6</v>
      </c>
      <c r="K146" s="5">
        <v>7</v>
      </c>
      <c r="L146" s="5">
        <v>8</v>
      </c>
      <c r="M146" s="5">
        <v>9</v>
      </c>
      <c r="N146" s="5">
        <v>10</v>
      </c>
      <c r="O146" s="5">
        <v>11</v>
      </c>
      <c r="P146" s="5">
        <v>12</v>
      </c>
      <c r="Q146" s="5">
        <v>13</v>
      </c>
      <c r="R146" s="5">
        <v>14</v>
      </c>
      <c r="S146" s="5">
        <v>15</v>
      </c>
      <c r="T146" s="5">
        <v>16</v>
      </c>
      <c r="U146" s="5">
        <v>17</v>
      </c>
      <c r="V146" s="5">
        <v>18</v>
      </c>
      <c r="W146" s="5">
        <v>19</v>
      </c>
      <c r="X146" s="5">
        <v>20</v>
      </c>
      <c r="Y146" s="5">
        <v>21</v>
      </c>
      <c r="Z146" s="5">
        <v>22</v>
      </c>
      <c r="AA146" s="5">
        <v>23</v>
      </c>
      <c r="AB146" s="5">
        <v>24</v>
      </c>
      <c r="AC146" s="5">
        <v>25</v>
      </c>
      <c r="AD146" s="5">
        <v>26</v>
      </c>
      <c r="AE146" s="5">
        <v>27</v>
      </c>
      <c r="AF146" s="5">
        <v>28</v>
      </c>
      <c r="AG146" s="5">
        <v>29</v>
      </c>
      <c r="AH146" s="5">
        <v>30</v>
      </c>
      <c r="AI146" s="5">
        <v>31</v>
      </c>
      <c r="AJ146" s="5">
        <v>32</v>
      </c>
      <c r="AK146" s="5">
        <v>33</v>
      </c>
      <c r="AL146" s="5">
        <v>34</v>
      </c>
      <c r="AM146" s="5">
        <v>35</v>
      </c>
      <c r="AN146" s="5">
        <v>36</v>
      </c>
      <c r="AO146" s="5">
        <v>37</v>
      </c>
      <c r="AP146" s="5">
        <v>38</v>
      </c>
      <c r="AQ146" s="135"/>
      <c r="AR146" s="135"/>
      <c r="AS146" s="142"/>
    </row>
    <row r="147" spans="1:46" ht="14.25" customHeight="1" x14ac:dyDescent="0.2">
      <c r="A147" s="128" t="s">
        <v>25</v>
      </c>
      <c r="B147" s="110" t="s">
        <v>13</v>
      </c>
      <c r="C147" s="23" t="s">
        <v>87</v>
      </c>
      <c r="D147" s="24"/>
      <c r="E147" s="78"/>
      <c r="F147" s="95" t="s">
        <v>147</v>
      </c>
      <c r="G147" s="78"/>
      <c r="H147" s="78"/>
      <c r="I147" s="78"/>
      <c r="J147" s="78"/>
      <c r="K147" s="78"/>
      <c r="L147" s="78"/>
      <c r="M147" s="78"/>
      <c r="N147" s="78"/>
      <c r="O147" s="78"/>
      <c r="P147" s="95" t="s">
        <v>147</v>
      </c>
      <c r="Q147" s="78"/>
      <c r="R147" s="95" t="s">
        <v>147</v>
      </c>
      <c r="S147" s="78"/>
      <c r="T147" s="78"/>
      <c r="U147" s="78"/>
      <c r="V147" s="78"/>
      <c r="W147" s="78"/>
      <c r="X147" s="95" t="s">
        <v>147</v>
      </c>
      <c r="Y147" s="78"/>
      <c r="Z147" s="78"/>
      <c r="AA147" s="78"/>
      <c r="AB147" s="78"/>
      <c r="AC147" s="78"/>
      <c r="AD147" s="95" t="s">
        <v>147</v>
      </c>
      <c r="AE147" s="78"/>
      <c r="AF147" s="95" t="s">
        <v>147</v>
      </c>
      <c r="AG147" s="78"/>
      <c r="AH147" s="98" t="s">
        <v>148</v>
      </c>
      <c r="AI147" s="78"/>
      <c r="AJ147" s="78"/>
      <c r="AK147" s="78"/>
      <c r="AL147" s="95" t="s">
        <v>147</v>
      </c>
      <c r="AM147" s="93"/>
      <c r="AN147" s="7"/>
      <c r="AO147" s="7"/>
      <c r="AP147" s="7"/>
      <c r="AQ147" s="7">
        <f>COUNTA(E147:AP147)</f>
        <v>8</v>
      </c>
      <c r="AR147" s="3">
        <f>34*5</f>
        <v>170</v>
      </c>
      <c r="AS147" s="8">
        <f t="shared" ref="AS147:AS190" si="39">AQ147/AR147</f>
        <v>4.7058823529411764E-2</v>
      </c>
      <c r="AT147" s="84"/>
    </row>
    <row r="148" spans="1:46" ht="17.25" customHeight="1" x14ac:dyDescent="0.2">
      <c r="A148" s="128"/>
      <c r="B148" s="108"/>
      <c r="C148" s="23" t="s">
        <v>88</v>
      </c>
      <c r="D148" s="24"/>
      <c r="E148" s="78"/>
      <c r="F148" s="95" t="s">
        <v>147</v>
      </c>
      <c r="G148" s="78"/>
      <c r="H148" s="78"/>
      <c r="I148" s="78"/>
      <c r="J148" s="78"/>
      <c r="K148" s="78"/>
      <c r="L148" s="78"/>
      <c r="M148" s="78"/>
      <c r="N148" s="78"/>
      <c r="O148" s="78"/>
      <c r="P148" s="95" t="s">
        <v>147</v>
      </c>
      <c r="Q148" s="78"/>
      <c r="R148" s="95" t="s">
        <v>147</v>
      </c>
      <c r="S148" s="78"/>
      <c r="T148" s="78"/>
      <c r="U148" s="78"/>
      <c r="V148" s="78"/>
      <c r="W148" s="78"/>
      <c r="X148" s="95" t="s">
        <v>147</v>
      </c>
      <c r="Y148" s="78"/>
      <c r="Z148" s="78"/>
      <c r="AA148" s="78"/>
      <c r="AB148" s="78"/>
      <c r="AC148" s="78"/>
      <c r="AD148" s="95" t="s">
        <v>147</v>
      </c>
      <c r="AE148" s="78"/>
      <c r="AF148" s="95" t="s">
        <v>147</v>
      </c>
      <c r="AG148" s="78"/>
      <c r="AH148" s="98" t="s">
        <v>148</v>
      </c>
      <c r="AI148" s="78"/>
      <c r="AJ148" s="78"/>
      <c r="AK148" s="78"/>
      <c r="AL148" s="95" t="s">
        <v>147</v>
      </c>
      <c r="AM148" s="93"/>
      <c r="AN148" s="7"/>
      <c r="AO148" s="7"/>
      <c r="AP148" s="7"/>
      <c r="AQ148" s="7">
        <f t="shared" ref="AQ148:AQ190" si="40">COUNTA(E148:AP148)</f>
        <v>8</v>
      </c>
      <c r="AR148" s="3">
        <f t="shared" ref="AR148:AR150" si="41">34*5</f>
        <v>170</v>
      </c>
      <c r="AS148" s="8">
        <f t="shared" si="39"/>
        <v>4.7058823529411764E-2</v>
      </c>
    </row>
    <row r="149" spans="1:46" ht="13.5" customHeight="1" x14ac:dyDescent="0.2">
      <c r="A149" s="128"/>
      <c r="B149" s="108"/>
      <c r="C149" s="23" t="s">
        <v>89</v>
      </c>
      <c r="D149" s="24"/>
      <c r="E149" s="78"/>
      <c r="F149" s="95" t="s">
        <v>147</v>
      </c>
      <c r="G149" s="78"/>
      <c r="H149" s="78"/>
      <c r="I149" s="78"/>
      <c r="J149" s="78"/>
      <c r="K149" s="78"/>
      <c r="L149" s="78"/>
      <c r="M149" s="78"/>
      <c r="N149" s="78"/>
      <c r="O149" s="78"/>
      <c r="P149" s="95" t="s">
        <v>147</v>
      </c>
      <c r="Q149" s="78"/>
      <c r="R149" s="95" t="s">
        <v>147</v>
      </c>
      <c r="S149" s="78"/>
      <c r="T149" s="78"/>
      <c r="U149" s="78"/>
      <c r="V149" s="78"/>
      <c r="W149" s="78"/>
      <c r="X149" s="95" t="s">
        <v>147</v>
      </c>
      <c r="Y149" s="78"/>
      <c r="Z149" s="78"/>
      <c r="AA149" s="78"/>
      <c r="AB149" s="78"/>
      <c r="AC149" s="78"/>
      <c r="AD149" s="95" t="s">
        <v>147</v>
      </c>
      <c r="AE149" s="78"/>
      <c r="AF149" s="95" t="s">
        <v>147</v>
      </c>
      <c r="AG149" s="78"/>
      <c r="AH149" s="98" t="s">
        <v>148</v>
      </c>
      <c r="AI149" s="78"/>
      <c r="AJ149" s="78"/>
      <c r="AK149" s="78"/>
      <c r="AL149" s="95" t="s">
        <v>147</v>
      </c>
      <c r="AM149" s="93"/>
      <c r="AN149" s="7"/>
      <c r="AO149" s="7"/>
      <c r="AP149" s="7"/>
      <c r="AQ149" s="7">
        <f t="shared" si="40"/>
        <v>8</v>
      </c>
      <c r="AR149" s="3">
        <f t="shared" si="41"/>
        <v>170</v>
      </c>
      <c r="AS149" s="8">
        <f t="shared" si="39"/>
        <v>4.7058823529411764E-2</v>
      </c>
    </row>
    <row r="150" spans="1:46" ht="13.5" customHeight="1" x14ac:dyDescent="0.2">
      <c r="A150" s="128"/>
      <c r="B150" s="109"/>
      <c r="C150" s="81" t="s">
        <v>139</v>
      </c>
      <c r="D150" s="24"/>
      <c r="E150" s="78"/>
      <c r="F150" s="95" t="s">
        <v>147</v>
      </c>
      <c r="G150" s="78"/>
      <c r="H150" s="78"/>
      <c r="I150" s="78"/>
      <c r="J150" s="78"/>
      <c r="K150" s="78"/>
      <c r="L150" s="78"/>
      <c r="M150" s="78"/>
      <c r="N150" s="78"/>
      <c r="O150" s="78"/>
      <c r="P150" s="95" t="s">
        <v>147</v>
      </c>
      <c r="Q150" s="78"/>
      <c r="R150" s="95" t="s">
        <v>147</v>
      </c>
      <c r="S150" s="78"/>
      <c r="T150" s="78"/>
      <c r="U150" s="78"/>
      <c r="V150" s="78"/>
      <c r="W150" s="78"/>
      <c r="X150" s="95" t="s">
        <v>147</v>
      </c>
      <c r="Y150" s="78"/>
      <c r="Z150" s="78"/>
      <c r="AA150" s="78"/>
      <c r="AB150" s="78"/>
      <c r="AC150" s="78"/>
      <c r="AD150" s="95" t="s">
        <v>147</v>
      </c>
      <c r="AE150" s="78"/>
      <c r="AF150" s="95" t="s">
        <v>147</v>
      </c>
      <c r="AG150" s="78"/>
      <c r="AH150" s="98" t="s">
        <v>148</v>
      </c>
      <c r="AI150" s="78"/>
      <c r="AJ150" s="78"/>
      <c r="AK150" s="78"/>
      <c r="AL150" s="95" t="s">
        <v>147</v>
      </c>
      <c r="AM150" s="93"/>
      <c r="AN150" s="7"/>
      <c r="AO150" s="7"/>
      <c r="AP150" s="7"/>
      <c r="AQ150" s="7">
        <f t="shared" si="40"/>
        <v>8</v>
      </c>
      <c r="AR150" s="3">
        <f t="shared" si="41"/>
        <v>170</v>
      </c>
      <c r="AS150" s="8">
        <f t="shared" ref="AS150" si="42">AQ150/AR150</f>
        <v>4.7058823529411764E-2</v>
      </c>
    </row>
    <row r="151" spans="1:46" ht="18" customHeight="1" x14ac:dyDescent="0.2">
      <c r="A151" s="128"/>
      <c r="B151" s="110" t="s">
        <v>27</v>
      </c>
      <c r="C151" s="23" t="s">
        <v>87</v>
      </c>
      <c r="D151" s="24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95" t="s">
        <v>147</v>
      </c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98" t="s">
        <v>149</v>
      </c>
      <c r="AI151" s="78"/>
      <c r="AJ151" s="95" t="s">
        <v>147</v>
      </c>
      <c r="AK151" s="78"/>
      <c r="AL151" s="78"/>
      <c r="AM151" s="93"/>
      <c r="AN151" s="7"/>
      <c r="AO151" s="7"/>
      <c r="AP151" s="7"/>
      <c r="AQ151" s="7">
        <f t="shared" si="40"/>
        <v>3</v>
      </c>
      <c r="AR151" s="3">
        <f>34*3</f>
        <v>102</v>
      </c>
      <c r="AS151" s="8">
        <f t="shared" si="39"/>
        <v>2.9411764705882353E-2</v>
      </c>
    </row>
    <row r="152" spans="1:46" ht="18" customHeight="1" x14ac:dyDescent="0.2">
      <c r="A152" s="128"/>
      <c r="B152" s="108"/>
      <c r="C152" s="23" t="s">
        <v>88</v>
      </c>
      <c r="D152" s="24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95" t="s">
        <v>147</v>
      </c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98" t="s">
        <v>149</v>
      </c>
      <c r="AI152" s="78"/>
      <c r="AJ152" s="95" t="s">
        <v>147</v>
      </c>
      <c r="AK152" s="78"/>
      <c r="AL152" s="78"/>
      <c r="AM152" s="93"/>
      <c r="AN152" s="7"/>
      <c r="AO152" s="7"/>
      <c r="AP152" s="7"/>
      <c r="AQ152" s="7">
        <f t="shared" si="40"/>
        <v>3</v>
      </c>
      <c r="AR152" s="3">
        <f t="shared" ref="AR152:AR158" si="43">34*3</f>
        <v>102</v>
      </c>
      <c r="AS152" s="8">
        <f t="shared" si="39"/>
        <v>2.9411764705882353E-2</v>
      </c>
    </row>
    <row r="153" spans="1:46" ht="18.75" customHeight="1" x14ac:dyDescent="0.2">
      <c r="A153" s="128"/>
      <c r="B153" s="108"/>
      <c r="C153" s="23" t="s">
        <v>89</v>
      </c>
      <c r="D153" s="24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95" t="s">
        <v>147</v>
      </c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98" t="s">
        <v>149</v>
      </c>
      <c r="AI153" s="78"/>
      <c r="AJ153" s="95" t="s">
        <v>147</v>
      </c>
      <c r="AK153" s="78"/>
      <c r="AL153" s="78"/>
      <c r="AM153" s="93"/>
      <c r="AN153" s="7"/>
      <c r="AO153" s="7"/>
      <c r="AP153" s="7"/>
      <c r="AQ153" s="7">
        <f t="shared" si="40"/>
        <v>3</v>
      </c>
      <c r="AR153" s="3">
        <f t="shared" si="43"/>
        <v>102</v>
      </c>
      <c r="AS153" s="8">
        <f t="shared" si="39"/>
        <v>2.9411764705882353E-2</v>
      </c>
    </row>
    <row r="154" spans="1:46" ht="18.75" customHeight="1" x14ac:dyDescent="0.2">
      <c r="A154" s="128"/>
      <c r="B154" s="109"/>
      <c r="C154" s="81" t="s">
        <v>139</v>
      </c>
      <c r="D154" s="24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95" t="s">
        <v>147</v>
      </c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98" t="s">
        <v>149</v>
      </c>
      <c r="AI154" s="78"/>
      <c r="AJ154" s="95" t="s">
        <v>147</v>
      </c>
      <c r="AK154" s="78"/>
      <c r="AL154" s="78"/>
      <c r="AM154" s="93"/>
      <c r="AN154" s="7"/>
      <c r="AO154" s="7"/>
      <c r="AP154" s="7"/>
      <c r="AQ154" s="7">
        <f t="shared" si="40"/>
        <v>3</v>
      </c>
      <c r="AR154" s="3">
        <f t="shared" si="43"/>
        <v>102</v>
      </c>
      <c r="AS154" s="8">
        <f t="shared" ref="AS154" si="44">AQ154/AR154</f>
        <v>2.9411764705882353E-2</v>
      </c>
    </row>
    <row r="155" spans="1:46" ht="21" customHeight="1" x14ac:dyDescent="0.2">
      <c r="A155" s="128"/>
      <c r="B155" s="110" t="s">
        <v>12</v>
      </c>
      <c r="C155" s="81" t="s">
        <v>87</v>
      </c>
      <c r="D155" s="24"/>
      <c r="E155" s="78"/>
      <c r="F155" s="78"/>
      <c r="G155" s="78"/>
      <c r="H155" s="78"/>
      <c r="I155" s="78"/>
      <c r="J155" s="78"/>
      <c r="K155" s="78"/>
      <c r="L155" s="95" t="s">
        <v>147</v>
      </c>
      <c r="M155" s="78"/>
      <c r="N155" s="78"/>
      <c r="O155" s="78"/>
      <c r="P155" s="78"/>
      <c r="Q155" s="78"/>
      <c r="R155" s="78"/>
      <c r="S155" s="95" t="s">
        <v>147</v>
      </c>
      <c r="T155" s="78"/>
      <c r="U155" s="78"/>
      <c r="V155" s="78"/>
      <c r="W155" s="78"/>
      <c r="X155" s="78"/>
      <c r="Y155" s="78"/>
      <c r="Z155" s="78"/>
      <c r="AA155" s="95" t="s">
        <v>147</v>
      </c>
      <c r="AB155" s="78"/>
      <c r="AC155" s="78"/>
      <c r="AD155" s="78"/>
      <c r="AE155" s="78"/>
      <c r="AF155" s="78"/>
      <c r="AG155" s="78"/>
      <c r="AH155" s="98" t="s">
        <v>149</v>
      </c>
      <c r="AI155" s="78"/>
      <c r="AJ155" s="78"/>
      <c r="AK155" s="95" t="s">
        <v>147</v>
      </c>
      <c r="AL155" s="78"/>
      <c r="AM155" s="93"/>
      <c r="AN155" s="7"/>
      <c r="AO155" s="7"/>
      <c r="AP155" s="7"/>
      <c r="AQ155" s="7">
        <f t="shared" si="40"/>
        <v>5</v>
      </c>
      <c r="AR155" s="3">
        <f t="shared" si="43"/>
        <v>102</v>
      </c>
      <c r="AS155" s="8">
        <f t="shared" si="39"/>
        <v>4.9019607843137254E-2</v>
      </c>
    </row>
    <row r="156" spans="1:46" ht="18.75" customHeight="1" x14ac:dyDescent="0.2">
      <c r="A156" s="128"/>
      <c r="B156" s="108"/>
      <c r="C156" s="81" t="s">
        <v>88</v>
      </c>
      <c r="D156" s="24"/>
      <c r="E156" s="78"/>
      <c r="F156" s="78"/>
      <c r="G156" s="78"/>
      <c r="H156" s="78"/>
      <c r="I156" s="78"/>
      <c r="J156" s="78"/>
      <c r="K156" s="78"/>
      <c r="L156" s="95" t="s">
        <v>147</v>
      </c>
      <c r="M156" s="78"/>
      <c r="N156" s="78"/>
      <c r="O156" s="78"/>
      <c r="P156" s="78"/>
      <c r="Q156" s="78"/>
      <c r="R156" s="78"/>
      <c r="S156" s="95" t="s">
        <v>147</v>
      </c>
      <c r="T156" s="78"/>
      <c r="U156" s="78"/>
      <c r="V156" s="78"/>
      <c r="W156" s="78"/>
      <c r="X156" s="78"/>
      <c r="Y156" s="78"/>
      <c r="Z156" s="78"/>
      <c r="AA156" s="95" t="s">
        <v>147</v>
      </c>
      <c r="AB156" s="78"/>
      <c r="AC156" s="78"/>
      <c r="AD156" s="78"/>
      <c r="AE156" s="78"/>
      <c r="AF156" s="78"/>
      <c r="AG156" s="78"/>
      <c r="AH156" s="98" t="s">
        <v>149</v>
      </c>
      <c r="AI156" s="78"/>
      <c r="AJ156" s="78"/>
      <c r="AK156" s="95" t="s">
        <v>147</v>
      </c>
      <c r="AL156" s="78"/>
      <c r="AM156" s="93"/>
      <c r="AN156" s="7"/>
      <c r="AO156" s="7"/>
      <c r="AP156" s="7"/>
      <c r="AQ156" s="7">
        <f t="shared" si="40"/>
        <v>5</v>
      </c>
      <c r="AR156" s="3">
        <f t="shared" si="43"/>
        <v>102</v>
      </c>
      <c r="AS156" s="8">
        <f t="shared" si="39"/>
        <v>4.9019607843137254E-2</v>
      </c>
    </row>
    <row r="157" spans="1:46" ht="16.5" customHeight="1" x14ac:dyDescent="0.2">
      <c r="A157" s="128"/>
      <c r="B157" s="108"/>
      <c r="C157" s="81" t="s">
        <v>89</v>
      </c>
      <c r="D157" s="24"/>
      <c r="E157" s="78"/>
      <c r="F157" s="78"/>
      <c r="G157" s="78"/>
      <c r="H157" s="78"/>
      <c r="I157" s="78"/>
      <c r="J157" s="78"/>
      <c r="K157" s="78"/>
      <c r="L157" s="95" t="s">
        <v>147</v>
      </c>
      <c r="M157" s="78"/>
      <c r="N157" s="78"/>
      <c r="O157" s="78"/>
      <c r="P157" s="78"/>
      <c r="Q157" s="78"/>
      <c r="R157" s="78"/>
      <c r="S157" s="95" t="s">
        <v>147</v>
      </c>
      <c r="T157" s="78"/>
      <c r="U157" s="78"/>
      <c r="V157" s="78"/>
      <c r="W157" s="78"/>
      <c r="X157" s="78"/>
      <c r="Y157" s="78"/>
      <c r="Z157" s="78"/>
      <c r="AA157" s="95" t="s">
        <v>147</v>
      </c>
      <c r="AB157" s="78"/>
      <c r="AC157" s="78"/>
      <c r="AD157" s="78"/>
      <c r="AE157" s="78"/>
      <c r="AF157" s="78"/>
      <c r="AG157" s="78"/>
      <c r="AH157" s="98" t="s">
        <v>149</v>
      </c>
      <c r="AI157" s="93"/>
      <c r="AJ157" s="93"/>
      <c r="AK157" s="95" t="s">
        <v>147</v>
      </c>
      <c r="AL157" s="78"/>
      <c r="AM157" s="93"/>
      <c r="AN157" s="7"/>
      <c r="AO157" s="7"/>
      <c r="AP157" s="7"/>
      <c r="AQ157" s="7">
        <f t="shared" si="40"/>
        <v>5</v>
      </c>
      <c r="AR157" s="3">
        <f t="shared" si="43"/>
        <v>102</v>
      </c>
      <c r="AS157" s="8">
        <f t="shared" si="39"/>
        <v>4.9019607843137254E-2</v>
      </c>
    </row>
    <row r="158" spans="1:46" ht="16.5" customHeight="1" x14ac:dyDescent="0.2">
      <c r="A158" s="128"/>
      <c r="B158" s="83"/>
      <c r="C158" s="82" t="s">
        <v>139</v>
      </c>
      <c r="D158" s="24"/>
      <c r="E158" s="78"/>
      <c r="F158" s="78"/>
      <c r="G158" s="78"/>
      <c r="H158" s="78"/>
      <c r="I158" s="78"/>
      <c r="J158" s="78"/>
      <c r="K158" s="78"/>
      <c r="L158" s="95" t="s">
        <v>147</v>
      </c>
      <c r="M158" s="78"/>
      <c r="N158" s="78"/>
      <c r="O158" s="78"/>
      <c r="P158" s="78"/>
      <c r="Q158" s="78"/>
      <c r="R158" s="78"/>
      <c r="S158" s="95" t="s">
        <v>147</v>
      </c>
      <c r="T158" s="78"/>
      <c r="U158" s="78"/>
      <c r="V158" s="78"/>
      <c r="W158" s="78"/>
      <c r="X158" s="78"/>
      <c r="Y158" s="78"/>
      <c r="Z158" s="78"/>
      <c r="AA158" s="95" t="s">
        <v>147</v>
      </c>
      <c r="AB158" s="78"/>
      <c r="AC158" s="78"/>
      <c r="AD158" s="78"/>
      <c r="AE158" s="78"/>
      <c r="AF158" s="78"/>
      <c r="AG158" s="78"/>
      <c r="AH158" s="98" t="s">
        <v>149</v>
      </c>
      <c r="AI158" s="93"/>
      <c r="AJ158" s="93"/>
      <c r="AK158" s="95" t="s">
        <v>147</v>
      </c>
      <c r="AL158" s="78"/>
      <c r="AM158" s="93"/>
      <c r="AN158" s="7"/>
      <c r="AO158" s="7"/>
      <c r="AP158" s="7"/>
      <c r="AQ158" s="7">
        <f t="shared" si="40"/>
        <v>5</v>
      </c>
      <c r="AR158" s="3">
        <f t="shared" si="43"/>
        <v>102</v>
      </c>
      <c r="AS158" s="8">
        <f t="shared" si="39"/>
        <v>4.9019607843137254E-2</v>
      </c>
    </row>
    <row r="159" spans="1:46" ht="21" customHeight="1" x14ac:dyDescent="0.2">
      <c r="A159" s="128"/>
      <c r="B159" s="110" t="s">
        <v>11</v>
      </c>
      <c r="C159" s="23" t="s">
        <v>87</v>
      </c>
      <c r="D159" s="24"/>
      <c r="E159" s="78"/>
      <c r="F159" s="78"/>
      <c r="G159" s="77"/>
      <c r="H159" s="78"/>
      <c r="I159" s="77"/>
      <c r="J159" s="78"/>
      <c r="K159" s="77"/>
      <c r="L159" s="78"/>
      <c r="M159" s="77"/>
      <c r="N159" s="78"/>
      <c r="O159" s="77"/>
      <c r="P159" s="78"/>
      <c r="Q159" s="77"/>
      <c r="R159" s="78"/>
      <c r="S159" s="77"/>
      <c r="T159" s="78"/>
      <c r="U159" s="77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98" t="s">
        <v>148</v>
      </c>
      <c r="AJ159" s="78"/>
      <c r="AK159" s="78"/>
      <c r="AL159" s="78"/>
      <c r="AM159" s="93"/>
      <c r="AN159" s="7"/>
      <c r="AO159" s="7"/>
      <c r="AP159" s="7"/>
      <c r="AQ159" s="7">
        <f t="shared" si="40"/>
        <v>1</v>
      </c>
      <c r="AR159" s="3">
        <f t="shared" ref="AR159:AR162" si="45">34*5</f>
        <v>170</v>
      </c>
      <c r="AS159" s="8">
        <f t="shared" si="39"/>
        <v>5.8823529411764705E-3</v>
      </c>
    </row>
    <row r="160" spans="1:46" ht="21" customHeight="1" x14ac:dyDescent="0.2">
      <c r="A160" s="128"/>
      <c r="B160" s="108"/>
      <c r="C160" s="23" t="s">
        <v>88</v>
      </c>
      <c r="D160" s="24"/>
      <c r="E160" s="78"/>
      <c r="F160" s="78"/>
      <c r="G160" s="77"/>
      <c r="H160" s="78"/>
      <c r="I160" s="77"/>
      <c r="J160" s="78"/>
      <c r="K160" s="77"/>
      <c r="L160" s="78"/>
      <c r="M160" s="77"/>
      <c r="N160" s="78"/>
      <c r="O160" s="77"/>
      <c r="P160" s="78"/>
      <c r="Q160" s="77"/>
      <c r="R160" s="78"/>
      <c r="S160" s="77"/>
      <c r="T160" s="78"/>
      <c r="U160" s="77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98" t="s">
        <v>148</v>
      </c>
      <c r="AJ160" s="78"/>
      <c r="AK160" s="78"/>
      <c r="AL160" s="78"/>
      <c r="AM160" s="93"/>
      <c r="AN160" s="7"/>
      <c r="AO160" s="7"/>
      <c r="AP160" s="7"/>
      <c r="AQ160" s="7">
        <f t="shared" si="40"/>
        <v>1</v>
      </c>
      <c r="AR160" s="3">
        <f t="shared" si="45"/>
        <v>170</v>
      </c>
      <c r="AS160" s="8">
        <f t="shared" si="39"/>
        <v>5.8823529411764705E-3</v>
      </c>
    </row>
    <row r="161" spans="1:45" ht="18" customHeight="1" x14ac:dyDescent="0.2">
      <c r="A161" s="128"/>
      <c r="B161" s="108"/>
      <c r="C161" s="23" t="s">
        <v>89</v>
      </c>
      <c r="D161" s="24"/>
      <c r="E161" s="78"/>
      <c r="F161" s="78"/>
      <c r="G161" s="77"/>
      <c r="H161" s="78"/>
      <c r="I161" s="77"/>
      <c r="J161" s="78"/>
      <c r="K161" s="77"/>
      <c r="L161" s="78"/>
      <c r="M161" s="77"/>
      <c r="N161" s="78"/>
      <c r="O161" s="77"/>
      <c r="P161" s="78"/>
      <c r="Q161" s="77"/>
      <c r="R161" s="78"/>
      <c r="S161" s="77"/>
      <c r="T161" s="78"/>
      <c r="U161" s="77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98" t="s">
        <v>148</v>
      </c>
      <c r="AJ161" s="78"/>
      <c r="AK161" s="78"/>
      <c r="AL161" s="78"/>
      <c r="AM161" s="93"/>
      <c r="AN161" s="7"/>
      <c r="AO161" s="7"/>
      <c r="AP161" s="7"/>
      <c r="AQ161" s="7">
        <f t="shared" si="40"/>
        <v>1</v>
      </c>
      <c r="AR161" s="3">
        <f t="shared" si="45"/>
        <v>170</v>
      </c>
      <c r="AS161" s="8">
        <f t="shared" si="39"/>
        <v>5.8823529411764705E-3</v>
      </c>
    </row>
    <row r="162" spans="1:45" ht="18" customHeight="1" x14ac:dyDescent="0.2">
      <c r="A162" s="128"/>
      <c r="B162" s="109"/>
      <c r="C162" s="82" t="s">
        <v>139</v>
      </c>
      <c r="D162" s="24"/>
      <c r="E162" s="78"/>
      <c r="F162" s="78"/>
      <c r="G162" s="77"/>
      <c r="H162" s="78"/>
      <c r="I162" s="77"/>
      <c r="J162" s="78"/>
      <c r="K162" s="77"/>
      <c r="L162" s="78"/>
      <c r="M162" s="77"/>
      <c r="N162" s="78"/>
      <c r="O162" s="77"/>
      <c r="P162" s="78"/>
      <c r="Q162" s="77"/>
      <c r="R162" s="78"/>
      <c r="S162" s="77"/>
      <c r="T162" s="78"/>
      <c r="U162" s="77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98" t="s">
        <v>148</v>
      </c>
      <c r="AJ162" s="78"/>
      <c r="AK162" s="78"/>
      <c r="AL162" s="78"/>
      <c r="AM162" s="93"/>
      <c r="AN162" s="7"/>
      <c r="AO162" s="7"/>
      <c r="AP162" s="7"/>
      <c r="AQ162" s="7">
        <f t="shared" si="40"/>
        <v>1</v>
      </c>
      <c r="AR162" s="3">
        <f t="shared" si="45"/>
        <v>170</v>
      </c>
      <c r="AS162" s="8">
        <f t="shared" ref="AS162" si="46">AQ162/AR162</f>
        <v>5.8823529411764705E-3</v>
      </c>
    </row>
    <row r="163" spans="1:45" ht="21" customHeight="1" x14ac:dyDescent="0.2">
      <c r="A163" s="128"/>
      <c r="B163" s="110" t="s">
        <v>28</v>
      </c>
      <c r="C163" s="23" t="s">
        <v>87</v>
      </c>
      <c r="D163" s="24"/>
      <c r="E163" s="78"/>
      <c r="F163" s="78"/>
      <c r="G163" s="78"/>
      <c r="H163" s="78"/>
      <c r="I163" s="95" t="s">
        <v>147</v>
      </c>
      <c r="J163" s="78"/>
      <c r="K163" s="78"/>
      <c r="L163" s="78"/>
      <c r="M163" s="78"/>
      <c r="N163" s="78"/>
      <c r="O163" s="78"/>
      <c r="P163" s="78"/>
      <c r="Q163" s="95" t="s">
        <v>147</v>
      </c>
      <c r="R163" s="78"/>
      <c r="S163" s="78"/>
      <c r="T163" s="78"/>
      <c r="U163" s="78"/>
      <c r="V163" s="78"/>
      <c r="W163" s="78"/>
      <c r="X163" s="95" t="s">
        <v>147</v>
      </c>
      <c r="Y163" s="78"/>
      <c r="Z163" s="78"/>
      <c r="AA163" s="78"/>
      <c r="AB163" s="78"/>
      <c r="AC163" s="78"/>
      <c r="AD163" s="78"/>
      <c r="AE163" s="95" t="s">
        <v>147</v>
      </c>
      <c r="AF163" s="78"/>
      <c r="AG163" s="78"/>
      <c r="AH163" s="98" t="s">
        <v>149</v>
      </c>
      <c r="AI163" s="93"/>
      <c r="AJ163" s="93"/>
      <c r="AK163" s="78"/>
      <c r="AL163" s="95" t="s">
        <v>147</v>
      </c>
      <c r="AM163" s="93"/>
      <c r="AN163" s="7"/>
      <c r="AO163" s="7"/>
      <c r="AP163" s="7"/>
      <c r="AQ163" s="7">
        <f t="shared" si="40"/>
        <v>6</v>
      </c>
      <c r="AR163" s="3">
        <f t="shared" ref="AR163:AR166" si="47">34*3</f>
        <v>102</v>
      </c>
      <c r="AS163" s="8">
        <f t="shared" si="39"/>
        <v>5.8823529411764705E-2</v>
      </c>
    </row>
    <row r="164" spans="1:45" ht="18.75" customHeight="1" x14ac:dyDescent="0.2">
      <c r="A164" s="128"/>
      <c r="B164" s="108"/>
      <c r="C164" s="23" t="s">
        <v>88</v>
      </c>
      <c r="D164" s="21"/>
      <c r="E164" s="78"/>
      <c r="F164" s="78"/>
      <c r="G164" s="78"/>
      <c r="H164" s="78"/>
      <c r="I164" s="95" t="s">
        <v>147</v>
      </c>
      <c r="J164" s="78"/>
      <c r="K164" s="78"/>
      <c r="L164" s="78"/>
      <c r="M164" s="78"/>
      <c r="N164" s="78"/>
      <c r="O164" s="78"/>
      <c r="P164" s="78"/>
      <c r="Q164" s="95" t="s">
        <v>147</v>
      </c>
      <c r="R164" s="78"/>
      <c r="S164" s="78"/>
      <c r="T164" s="78"/>
      <c r="U164" s="78"/>
      <c r="V164" s="78"/>
      <c r="W164" s="78"/>
      <c r="X164" s="95" t="s">
        <v>147</v>
      </c>
      <c r="Y164" s="78"/>
      <c r="Z164" s="78"/>
      <c r="AA164" s="78"/>
      <c r="AB164" s="78"/>
      <c r="AC164" s="78"/>
      <c r="AD164" s="78"/>
      <c r="AE164" s="95" t="s">
        <v>147</v>
      </c>
      <c r="AF164" s="78"/>
      <c r="AG164" s="78"/>
      <c r="AH164" s="98" t="s">
        <v>149</v>
      </c>
      <c r="AI164" s="93"/>
      <c r="AJ164" s="93"/>
      <c r="AK164" s="78"/>
      <c r="AL164" s="95" t="s">
        <v>147</v>
      </c>
      <c r="AM164" s="93"/>
      <c r="AN164" s="7"/>
      <c r="AO164" s="7"/>
      <c r="AP164" s="7"/>
      <c r="AQ164" s="7">
        <f t="shared" si="40"/>
        <v>6</v>
      </c>
      <c r="AR164" s="3">
        <f t="shared" si="47"/>
        <v>102</v>
      </c>
      <c r="AS164" s="8">
        <f t="shared" si="39"/>
        <v>5.8823529411764705E-2</v>
      </c>
    </row>
    <row r="165" spans="1:45" ht="18" customHeight="1" x14ac:dyDescent="0.2">
      <c r="A165" s="128"/>
      <c r="B165" s="108"/>
      <c r="C165" s="23" t="s">
        <v>89</v>
      </c>
      <c r="D165" s="24"/>
      <c r="E165" s="78"/>
      <c r="F165" s="78"/>
      <c r="G165" s="78"/>
      <c r="H165" s="78"/>
      <c r="I165" s="95" t="s">
        <v>147</v>
      </c>
      <c r="J165" s="78"/>
      <c r="K165" s="78"/>
      <c r="L165" s="78"/>
      <c r="M165" s="78"/>
      <c r="N165" s="78"/>
      <c r="O165" s="78"/>
      <c r="P165" s="78"/>
      <c r="Q165" s="95" t="s">
        <v>147</v>
      </c>
      <c r="R165" s="78"/>
      <c r="S165" s="78"/>
      <c r="T165" s="77"/>
      <c r="U165" s="78"/>
      <c r="V165" s="78"/>
      <c r="W165" s="78"/>
      <c r="X165" s="95" t="s">
        <v>147</v>
      </c>
      <c r="Y165" s="78"/>
      <c r="Z165" s="78"/>
      <c r="AA165" s="78"/>
      <c r="AB165" s="78"/>
      <c r="AC165" s="78"/>
      <c r="AD165" s="78"/>
      <c r="AE165" s="95" t="s">
        <v>147</v>
      </c>
      <c r="AF165" s="78"/>
      <c r="AG165" s="78"/>
      <c r="AH165" s="98" t="s">
        <v>149</v>
      </c>
      <c r="AI165" s="93"/>
      <c r="AJ165" s="93"/>
      <c r="AK165" s="78"/>
      <c r="AL165" s="95" t="s">
        <v>147</v>
      </c>
      <c r="AM165" s="93"/>
      <c r="AN165" s="7"/>
      <c r="AO165" s="7"/>
      <c r="AP165" s="7"/>
      <c r="AQ165" s="7">
        <f t="shared" si="40"/>
        <v>6</v>
      </c>
      <c r="AR165" s="3">
        <f t="shared" si="47"/>
        <v>102</v>
      </c>
      <c r="AS165" s="8">
        <f t="shared" si="39"/>
        <v>5.8823529411764705E-2</v>
      </c>
    </row>
    <row r="166" spans="1:45" ht="18" customHeight="1" x14ac:dyDescent="0.2">
      <c r="A166" s="128"/>
      <c r="B166" s="109"/>
      <c r="C166" s="82" t="s">
        <v>139</v>
      </c>
      <c r="D166" s="24"/>
      <c r="E166" s="4"/>
      <c r="F166" s="4"/>
      <c r="G166" s="4"/>
      <c r="H166" s="4"/>
      <c r="I166" s="95" t="s">
        <v>147</v>
      </c>
      <c r="J166" s="4"/>
      <c r="K166" s="4"/>
      <c r="L166" s="4"/>
      <c r="M166" s="4"/>
      <c r="N166" s="4"/>
      <c r="O166" s="4"/>
      <c r="P166" s="4"/>
      <c r="Q166" s="95" t="s">
        <v>147</v>
      </c>
      <c r="R166" s="4"/>
      <c r="S166" s="4"/>
      <c r="T166" s="3"/>
      <c r="U166" s="4"/>
      <c r="V166" s="4"/>
      <c r="W166" s="4"/>
      <c r="X166" s="95" t="s">
        <v>147</v>
      </c>
      <c r="Y166" s="4"/>
      <c r="Z166" s="4"/>
      <c r="AA166" s="4"/>
      <c r="AB166" s="4"/>
      <c r="AC166" s="4"/>
      <c r="AD166" s="4"/>
      <c r="AE166" s="95" t="s">
        <v>147</v>
      </c>
      <c r="AF166" s="4"/>
      <c r="AG166" s="4"/>
      <c r="AH166" s="98" t="s">
        <v>149</v>
      </c>
      <c r="AI166" s="7"/>
      <c r="AJ166" s="7"/>
      <c r="AK166" s="4"/>
      <c r="AL166" s="95" t="s">
        <v>147</v>
      </c>
      <c r="AM166" s="7"/>
      <c r="AN166" s="7"/>
      <c r="AO166" s="7"/>
      <c r="AP166" s="7"/>
      <c r="AQ166" s="7">
        <f t="shared" si="40"/>
        <v>6</v>
      </c>
      <c r="AR166" s="3">
        <f t="shared" si="47"/>
        <v>102</v>
      </c>
      <c r="AS166" s="8">
        <f t="shared" ref="AS166" si="48">AQ166/AR166</f>
        <v>5.8823529411764705E-2</v>
      </c>
    </row>
    <row r="167" spans="1:45" ht="18" customHeight="1" x14ac:dyDescent="0.2">
      <c r="A167" s="128"/>
      <c r="B167" s="110" t="s">
        <v>30</v>
      </c>
      <c r="C167" s="23" t="s">
        <v>87</v>
      </c>
      <c r="D167" s="2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95" t="s">
        <v>147</v>
      </c>
      <c r="Y167" s="4"/>
      <c r="Z167" s="4"/>
      <c r="AA167" s="4"/>
      <c r="AB167" s="4"/>
      <c r="AC167" s="4"/>
      <c r="AD167" s="4"/>
      <c r="AE167" s="4"/>
      <c r="AF167" s="4"/>
      <c r="AG167" s="3"/>
      <c r="AH167" s="95" t="s">
        <v>147</v>
      </c>
      <c r="AI167" s="98" t="s">
        <v>149</v>
      </c>
      <c r="AJ167" s="7"/>
      <c r="AK167" s="4"/>
      <c r="AL167" s="4"/>
      <c r="AM167" s="7"/>
      <c r="AN167" s="7"/>
      <c r="AO167" s="7"/>
      <c r="AP167" s="7"/>
      <c r="AQ167" s="7">
        <f t="shared" si="40"/>
        <v>3</v>
      </c>
      <c r="AR167" s="3">
        <f>34*1</f>
        <v>34</v>
      </c>
      <c r="AS167" s="8">
        <f t="shared" si="39"/>
        <v>8.8235294117647065E-2</v>
      </c>
    </row>
    <row r="168" spans="1:45" ht="15.75" customHeight="1" x14ac:dyDescent="0.2">
      <c r="A168" s="128"/>
      <c r="B168" s="108"/>
      <c r="C168" s="23" t="s">
        <v>88</v>
      </c>
      <c r="D168" s="2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95" t="s">
        <v>147</v>
      </c>
      <c r="Y168" s="4"/>
      <c r="Z168" s="4"/>
      <c r="AA168" s="4"/>
      <c r="AB168" s="4"/>
      <c r="AC168" s="4"/>
      <c r="AD168" s="4"/>
      <c r="AE168" s="4"/>
      <c r="AF168" s="4"/>
      <c r="AG168" s="4"/>
      <c r="AH168" s="95" t="s">
        <v>147</v>
      </c>
      <c r="AI168" s="98" t="s">
        <v>149</v>
      </c>
      <c r="AJ168" s="3"/>
      <c r="AK168" s="4"/>
      <c r="AL168" s="4"/>
      <c r="AM168" s="7"/>
      <c r="AN168" s="7"/>
      <c r="AO168" s="7"/>
      <c r="AP168" s="7"/>
      <c r="AQ168" s="7">
        <f t="shared" si="40"/>
        <v>3</v>
      </c>
      <c r="AR168" s="3">
        <f t="shared" ref="AR168:AR182" si="49">34*1</f>
        <v>34</v>
      </c>
      <c r="AS168" s="8">
        <f t="shared" si="39"/>
        <v>8.8235294117647065E-2</v>
      </c>
    </row>
    <row r="169" spans="1:45" ht="12.75" customHeight="1" x14ac:dyDescent="0.2">
      <c r="A169" s="128"/>
      <c r="B169" s="108"/>
      <c r="C169" s="23" t="s">
        <v>89</v>
      </c>
      <c r="D169" s="2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95" t="s">
        <v>147</v>
      </c>
      <c r="Y169" s="4"/>
      <c r="Z169" s="4"/>
      <c r="AA169" s="4"/>
      <c r="AB169" s="4"/>
      <c r="AC169" s="4"/>
      <c r="AD169" s="4"/>
      <c r="AE169" s="4"/>
      <c r="AF169" s="4"/>
      <c r="AG169" s="4"/>
      <c r="AH169" s="95" t="s">
        <v>147</v>
      </c>
      <c r="AI169" s="98" t="s">
        <v>149</v>
      </c>
      <c r="AJ169" s="4"/>
      <c r="AK169" s="4"/>
      <c r="AL169" s="4"/>
      <c r="AM169" s="7"/>
      <c r="AN169" s="7"/>
      <c r="AO169" s="7"/>
      <c r="AP169" s="7"/>
      <c r="AQ169" s="7">
        <f t="shared" si="40"/>
        <v>3</v>
      </c>
      <c r="AR169" s="3">
        <f t="shared" si="49"/>
        <v>34</v>
      </c>
      <c r="AS169" s="8">
        <f t="shared" si="39"/>
        <v>8.8235294117647065E-2</v>
      </c>
    </row>
    <row r="170" spans="1:45" ht="12.75" customHeight="1" x14ac:dyDescent="0.2">
      <c r="A170" s="128"/>
      <c r="B170" s="109"/>
      <c r="C170" s="82" t="s">
        <v>139</v>
      </c>
      <c r="D170" s="2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95" t="s">
        <v>147</v>
      </c>
      <c r="Y170" s="4"/>
      <c r="Z170" s="4"/>
      <c r="AA170" s="4"/>
      <c r="AB170" s="4"/>
      <c r="AC170" s="4"/>
      <c r="AD170" s="4"/>
      <c r="AE170" s="4"/>
      <c r="AF170" s="4"/>
      <c r="AG170" s="4"/>
      <c r="AH170" s="95" t="s">
        <v>147</v>
      </c>
      <c r="AI170" s="98" t="s">
        <v>149</v>
      </c>
      <c r="AJ170" s="4"/>
      <c r="AK170" s="4"/>
      <c r="AL170" s="4"/>
      <c r="AM170" s="7"/>
      <c r="AN170" s="7"/>
      <c r="AO170" s="7"/>
      <c r="AP170" s="7"/>
      <c r="AQ170" s="7">
        <f t="shared" si="40"/>
        <v>3</v>
      </c>
      <c r="AR170" s="3">
        <f t="shared" si="49"/>
        <v>34</v>
      </c>
      <c r="AS170" s="8">
        <f t="shared" ref="AS170" si="50">AQ170/AR170</f>
        <v>8.8235294117647065E-2</v>
      </c>
    </row>
    <row r="171" spans="1:45" ht="18" customHeight="1" x14ac:dyDescent="0.2">
      <c r="A171" s="128"/>
      <c r="B171" s="110" t="s">
        <v>29</v>
      </c>
      <c r="C171" s="23" t="s">
        <v>87</v>
      </c>
      <c r="D171" s="21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3"/>
      <c r="AG171" s="3"/>
      <c r="AH171" s="4"/>
      <c r="AI171" s="98" t="s">
        <v>149</v>
      </c>
      <c r="AJ171" s="7"/>
      <c r="AK171" s="3"/>
      <c r="AL171" s="4"/>
      <c r="AM171" s="7"/>
      <c r="AN171" s="7"/>
      <c r="AO171" s="7"/>
      <c r="AP171" s="7"/>
      <c r="AQ171" s="7">
        <f t="shared" si="40"/>
        <v>1</v>
      </c>
      <c r="AR171" s="3">
        <f t="shared" si="49"/>
        <v>34</v>
      </c>
      <c r="AS171" s="8">
        <f t="shared" si="39"/>
        <v>2.9411764705882353E-2</v>
      </c>
    </row>
    <row r="172" spans="1:45" ht="15.75" customHeight="1" x14ac:dyDescent="0.2">
      <c r="A172" s="128"/>
      <c r="B172" s="108"/>
      <c r="C172" s="23" t="s">
        <v>88</v>
      </c>
      <c r="D172" s="21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3"/>
      <c r="AG172" s="3"/>
      <c r="AH172" s="4"/>
      <c r="AI172" s="98" t="s">
        <v>149</v>
      </c>
      <c r="AJ172" s="7"/>
      <c r="AK172" s="3"/>
      <c r="AL172" s="4"/>
      <c r="AM172" s="7"/>
      <c r="AN172" s="7"/>
      <c r="AO172" s="7"/>
      <c r="AP172" s="7"/>
      <c r="AQ172" s="7">
        <f t="shared" si="40"/>
        <v>1</v>
      </c>
      <c r="AR172" s="3">
        <f t="shared" si="49"/>
        <v>34</v>
      </c>
      <c r="AS172" s="8">
        <f t="shared" si="39"/>
        <v>2.9411764705882353E-2</v>
      </c>
    </row>
    <row r="173" spans="1:45" ht="15.75" customHeight="1" x14ac:dyDescent="0.2">
      <c r="A173" s="128"/>
      <c r="B173" s="108"/>
      <c r="C173" s="23" t="s">
        <v>89</v>
      </c>
      <c r="D173" s="21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3"/>
      <c r="AG173" s="3"/>
      <c r="AH173" s="4"/>
      <c r="AI173" s="98" t="s">
        <v>149</v>
      </c>
      <c r="AJ173" s="7"/>
      <c r="AK173" s="3"/>
      <c r="AL173" s="4"/>
      <c r="AM173" s="7"/>
      <c r="AN173" s="7"/>
      <c r="AO173" s="7"/>
      <c r="AP173" s="7"/>
      <c r="AQ173" s="7">
        <f t="shared" si="40"/>
        <v>1</v>
      </c>
      <c r="AR173" s="3">
        <f t="shared" si="49"/>
        <v>34</v>
      </c>
      <c r="AS173" s="8">
        <f t="shared" si="39"/>
        <v>2.9411764705882353E-2</v>
      </c>
    </row>
    <row r="174" spans="1:45" ht="15.75" customHeight="1" x14ac:dyDescent="0.2">
      <c r="A174" s="128"/>
      <c r="B174" s="109"/>
      <c r="C174" s="82" t="s">
        <v>139</v>
      </c>
      <c r="D174" s="21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3"/>
      <c r="AG174" s="3"/>
      <c r="AH174" s="4"/>
      <c r="AI174" s="98" t="s">
        <v>149</v>
      </c>
      <c r="AJ174" s="7"/>
      <c r="AK174" s="3"/>
      <c r="AL174" s="4"/>
      <c r="AM174" s="7"/>
      <c r="AN174" s="7"/>
      <c r="AO174" s="7"/>
      <c r="AP174" s="7"/>
      <c r="AQ174" s="7">
        <f t="shared" si="40"/>
        <v>1</v>
      </c>
      <c r="AR174" s="3">
        <f t="shared" si="49"/>
        <v>34</v>
      </c>
      <c r="AS174" s="8">
        <f t="shared" ref="AS174" si="51">AQ174/AR174</f>
        <v>2.9411764705882353E-2</v>
      </c>
    </row>
    <row r="175" spans="1:45" ht="18" customHeight="1" x14ac:dyDescent="0.2">
      <c r="A175" s="128"/>
      <c r="B175" s="110" t="s">
        <v>52</v>
      </c>
      <c r="C175" s="23" t="s">
        <v>87</v>
      </c>
      <c r="D175" s="21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3"/>
      <c r="AG175" s="3"/>
      <c r="AH175" s="4"/>
      <c r="AI175" s="4"/>
      <c r="AJ175" s="7"/>
      <c r="AK175" s="3"/>
      <c r="AL175" s="4"/>
      <c r="AM175" s="7"/>
      <c r="AN175" s="7"/>
      <c r="AO175" s="7"/>
      <c r="AP175" s="7"/>
      <c r="AQ175" s="7">
        <f t="shared" si="40"/>
        <v>0</v>
      </c>
      <c r="AR175" s="3">
        <f t="shared" si="49"/>
        <v>34</v>
      </c>
      <c r="AS175" s="8">
        <f t="shared" si="39"/>
        <v>0</v>
      </c>
    </row>
    <row r="176" spans="1:45" ht="14.25" customHeight="1" x14ac:dyDescent="0.2">
      <c r="A176" s="128"/>
      <c r="B176" s="108"/>
      <c r="C176" s="23" t="s">
        <v>88</v>
      </c>
      <c r="D176" s="21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3"/>
      <c r="AG176" s="3"/>
      <c r="AH176" s="4"/>
      <c r="AI176" s="4"/>
      <c r="AJ176" s="7"/>
      <c r="AK176" s="3"/>
      <c r="AL176" s="4"/>
      <c r="AM176" s="7"/>
      <c r="AN176" s="7"/>
      <c r="AO176" s="7"/>
      <c r="AP176" s="7"/>
      <c r="AQ176" s="7">
        <f t="shared" si="40"/>
        <v>0</v>
      </c>
      <c r="AR176" s="3">
        <f t="shared" si="49"/>
        <v>34</v>
      </c>
      <c r="AS176" s="8">
        <f t="shared" si="39"/>
        <v>0</v>
      </c>
    </row>
    <row r="177" spans="1:45" ht="12.75" customHeight="1" x14ac:dyDescent="0.2">
      <c r="A177" s="128"/>
      <c r="B177" s="108"/>
      <c r="C177" s="23" t="s">
        <v>89</v>
      </c>
      <c r="D177" s="21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3"/>
      <c r="AG177" s="3"/>
      <c r="AH177" s="4"/>
      <c r="AI177" s="4"/>
      <c r="AJ177" s="7"/>
      <c r="AK177" s="3"/>
      <c r="AL177" s="4"/>
      <c r="AM177" s="7"/>
      <c r="AN177" s="7"/>
      <c r="AO177" s="7"/>
      <c r="AP177" s="7"/>
      <c r="AQ177" s="7">
        <f t="shared" si="40"/>
        <v>0</v>
      </c>
      <c r="AR177" s="3">
        <f t="shared" si="49"/>
        <v>34</v>
      </c>
      <c r="AS177" s="8">
        <f t="shared" si="39"/>
        <v>0</v>
      </c>
    </row>
    <row r="178" spans="1:45" ht="12.75" customHeight="1" x14ac:dyDescent="0.2">
      <c r="A178" s="128"/>
      <c r="B178" s="109"/>
      <c r="C178" s="82" t="s">
        <v>139</v>
      </c>
      <c r="D178" s="21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3"/>
      <c r="AG178" s="3"/>
      <c r="AH178" s="4"/>
      <c r="AI178" s="4"/>
      <c r="AJ178" s="7"/>
      <c r="AK178" s="3"/>
      <c r="AL178" s="4"/>
      <c r="AM178" s="7"/>
      <c r="AN178" s="7"/>
      <c r="AO178" s="7"/>
      <c r="AP178" s="7"/>
      <c r="AQ178" s="7">
        <f t="shared" si="40"/>
        <v>0</v>
      </c>
      <c r="AR178" s="3">
        <f t="shared" si="49"/>
        <v>34</v>
      </c>
      <c r="AS178" s="8">
        <f t="shared" ref="AS178" si="52">AQ178/AR178</f>
        <v>0</v>
      </c>
    </row>
    <row r="179" spans="1:45" ht="12.75" customHeight="1" x14ac:dyDescent="0.2">
      <c r="A179" s="128"/>
      <c r="B179" s="110" t="s">
        <v>53</v>
      </c>
      <c r="C179" s="23" t="s">
        <v>87</v>
      </c>
      <c r="D179" s="21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3"/>
      <c r="AG179" s="3"/>
      <c r="AH179" s="4"/>
      <c r="AI179" s="4"/>
      <c r="AJ179" s="7"/>
      <c r="AK179" s="3"/>
      <c r="AL179" s="4"/>
      <c r="AM179" s="7"/>
      <c r="AN179" s="7"/>
      <c r="AO179" s="7"/>
      <c r="AP179" s="7"/>
      <c r="AQ179" s="7">
        <f t="shared" si="40"/>
        <v>0</v>
      </c>
      <c r="AR179" s="3">
        <f t="shared" si="49"/>
        <v>34</v>
      </c>
      <c r="AS179" s="8">
        <f t="shared" si="39"/>
        <v>0</v>
      </c>
    </row>
    <row r="180" spans="1:45" ht="12.75" customHeight="1" x14ac:dyDescent="0.2">
      <c r="A180" s="128"/>
      <c r="B180" s="108"/>
      <c r="C180" s="23" t="s">
        <v>88</v>
      </c>
      <c r="D180" s="21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3"/>
      <c r="AG180" s="3"/>
      <c r="AH180" s="4"/>
      <c r="AI180" s="4"/>
      <c r="AJ180" s="7"/>
      <c r="AK180" s="3"/>
      <c r="AL180" s="4"/>
      <c r="AM180" s="7"/>
      <c r="AN180" s="7"/>
      <c r="AO180" s="7"/>
      <c r="AP180" s="7"/>
      <c r="AQ180" s="7">
        <f t="shared" si="40"/>
        <v>0</v>
      </c>
      <c r="AR180" s="3">
        <f t="shared" si="49"/>
        <v>34</v>
      </c>
      <c r="AS180" s="8">
        <f t="shared" si="39"/>
        <v>0</v>
      </c>
    </row>
    <row r="181" spans="1:45" ht="12.75" customHeight="1" x14ac:dyDescent="0.2">
      <c r="A181" s="128"/>
      <c r="B181" s="108"/>
      <c r="C181" s="23" t="s">
        <v>89</v>
      </c>
      <c r="D181" s="21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3"/>
      <c r="AG181" s="3"/>
      <c r="AH181" s="4"/>
      <c r="AI181" s="4"/>
      <c r="AJ181" s="7"/>
      <c r="AK181" s="3"/>
      <c r="AL181" s="4"/>
      <c r="AM181" s="7"/>
      <c r="AN181" s="7"/>
      <c r="AO181" s="7"/>
      <c r="AP181" s="7"/>
      <c r="AQ181" s="7">
        <f t="shared" si="40"/>
        <v>0</v>
      </c>
      <c r="AR181" s="3">
        <f t="shared" si="49"/>
        <v>34</v>
      </c>
      <c r="AS181" s="8">
        <f t="shared" si="39"/>
        <v>0</v>
      </c>
    </row>
    <row r="182" spans="1:45" ht="12.75" customHeight="1" x14ac:dyDescent="0.2">
      <c r="A182" s="128"/>
      <c r="B182" s="109"/>
      <c r="C182" s="82" t="s">
        <v>139</v>
      </c>
      <c r="D182" s="21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3"/>
      <c r="AG182" s="3"/>
      <c r="AH182" s="4"/>
      <c r="AI182" s="4"/>
      <c r="AJ182" s="7"/>
      <c r="AK182" s="3"/>
      <c r="AL182" s="4"/>
      <c r="AM182" s="7"/>
      <c r="AN182" s="7"/>
      <c r="AO182" s="7"/>
      <c r="AP182" s="7"/>
      <c r="AQ182" s="7">
        <f t="shared" si="40"/>
        <v>0</v>
      </c>
      <c r="AR182" s="3">
        <f t="shared" si="49"/>
        <v>34</v>
      </c>
      <c r="AS182" s="8">
        <f t="shared" ref="AS182" si="53">AQ182/AR182</f>
        <v>0</v>
      </c>
    </row>
    <row r="183" spans="1:45" ht="15" customHeight="1" x14ac:dyDescent="0.2">
      <c r="A183" s="128"/>
      <c r="B183" s="110" t="s">
        <v>86</v>
      </c>
      <c r="C183" s="23" t="s">
        <v>87</v>
      </c>
      <c r="D183" s="2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3"/>
      <c r="AI183" s="3"/>
      <c r="AJ183" s="7"/>
      <c r="AK183" s="4"/>
      <c r="AL183" s="4"/>
      <c r="AM183" s="7"/>
      <c r="AN183" s="7"/>
      <c r="AO183" s="7"/>
      <c r="AP183" s="7"/>
      <c r="AQ183" s="7">
        <f t="shared" si="40"/>
        <v>0</v>
      </c>
      <c r="AR183" s="3">
        <f>34*2</f>
        <v>68</v>
      </c>
      <c r="AS183" s="8">
        <f t="shared" si="39"/>
        <v>0</v>
      </c>
    </row>
    <row r="184" spans="1:45" ht="12.75" customHeight="1" x14ac:dyDescent="0.2">
      <c r="A184" s="128"/>
      <c r="B184" s="108"/>
      <c r="C184" s="23" t="s">
        <v>88</v>
      </c>
      <c r="D184" s="2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3"/>
      <c r="AI184" s="3"/>
      <c r="AJ184" s="7"/>
      <c r="AK184" s="4"/>
      <c r="AL184" s="4"/>
      <c r="AM184" s="7"/>
      <c r="AN184" s="7"/>
      <c r="AO184" s="7"/>
      <c r="AP184" s="7"/>
      <c r="AQ184" s="7">
        <f t="shared" si="40"/>
        <v>0</v>
      </c>
      <c r="AR184" s="3">
        <f t="shared" ref="AR184:AR190" si="54">34*2</f>
        <v>68</v>
      </c>
      <c r="AS184" s="8">
        <f t="shared" si="39"/>
        <v>0</v>
      </c>
    </row>
    <row r="185" spans="1:45" ht="15" customHeight="1" x14ac:dyDescent="0.2">
      <c r="A185" s="128"/>
      <c r="B185" s="108"/>
      <c r="C185" s="23" t="s">
        <v>89</v>
      </c>
      <c r="D185" s="2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3"/>
      <c r="AI185" s="3"/>
      <c r="AJ185" s="7"/>
      <c r="AK185" s="4"/>
      <c r="AL185" s="4"/>
      <c r="AM185" s="7"/>
      <c r="AN185" s="7"/>
      <c r="AO185" s="7"/>
      <c r="AP185" s="7"/>
      <c r="AQ185" s="7">
        <f t="shared" si="40"/>
        <v>0</v>
      </c>
      <c r="AR185" s="3">
        <f t="shared" si="54"/>
        <v>68</v>
      </c>
      <c r="AS185" s="8">
        <f t="shared" si="39"/>
        <v>0</v>
      </c>
    </row>
    <row r="186" spans="1:45" ht="15" customHeight="1" x14ac:dyDescent="0.2">
      <c r="A186" s="128"/>
      <c r="B186" s="108"/>
      <c r="C186" s="82" t="s">
        <v>139</v>
      </c>
      <c r="D186" s="2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3"/>
      <c r="AI186" s="3"/>
      <c r="AJ186" s="7"/>
      <c r="AK186" s="4"/>
      <c r="AL186" s="4"/>
      <c r="AM186" s="7"/>
      <c r="AN186" s="7"/>
      <c r="AO186" s="7"/>
      <c r="AP186" s="7"/>
      <c r="AQ186" s="7">
        <f t="shared" si="40"/>
        <v>0</v>
      </c>
      <c r="AR186" s="3">
        <f t="shared" si="54"/>
        <v>68</v>
      </c>
      <c r="AS186" s="8">
        <f t="shared" ref="AS186:AS187" si="55">AQ186/AR186</f>
        <v>0</v>
      </c>
    </row>
    <row r="187" spans="1:45" ht="15" customHeight="1" x14ac:dyDescent="0.2">
      <c r="A187" s="128"/>
      <c r="B187" s="108" t="s">
        <v>73</v>
      </c>
      <c r="C187" s="82" t="s">
        <v>87</v>
      </c>
      <c r="D187" s="2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3"/>
      <c r="AI187" s="3"/>
      <c r="AJ187" s="7"/>
      <c r="AK187" s="4"/>
      <c r="AL187" s="4"/>
      <c r="AM187" s="7"/>
      <c r="AN187" s="7"/>
      <c r="AO187" s="7"/>
      <c r="AP187" s="7"/>
      <c r="AQ187" s="7">
        <f t="shared" si="40"/>
        <v>0</v>
      </c>
      <c r="AR187" s="3">
        <f t="shared" si="54"/>
        <v>68</v>
      </c>
      <c r="AS187" s="8">
        <f t="shared" si="55"/>
        <v>0</v>
      </c>
    </row>
    <row r="188" spans="1:45" ht="15" customHeight="1" x14ac:dyDescent="0.2">
      <c r="A188" s="128"/>
      <c r="B188" s="108"/>
      <c r="C188" s="82" t="s">
        <v>88</v>
      </c>
      <c r="D188" s="2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3"/>
      <c r="AI188" s="3"/>
      <c r="AJ188" s="7"/>
      <c r="AK188" s="4"/>
      <c r="AL188" s="4"/>
      <c r="AM188" s="7"/>
      <c r="AN188" s="7"/>
      <c r="AO188" s="7"/>
      <c r="AP188" s="7"/>
      <c r="AQ188" s="7">
        <f t="shared" si="40"/>
        <v>0</v>
      </c>
      <c r="AR188" s="3">
        <f t="shared" si="54"/>
        <v>68</v>
      </c>
      <c r="AS188" s="8">
        <f t="shared" si="39"/>
        <v>0</v>
      </c>
    </row>
    <row r="189" spans="1:45" ht="14.25" customHeight="1" x14ac:dyDescent="0.2">
      <c r="A189" s="128"/>
      <c r="B189" s="108"/>
      <c r="C189" s="82" t="s">
        <v>89</v>
      </c>
      <c r="D189" s="2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3"/>
      <c r="AI189" s="3"/>
      <c r="AJ189" s="7"/>
      <c r="AK189" s="4"/>
      <c r="AL189" s="4"/>
      <c r="AM189" s="7"/>
      <c r="AN189" s="7"/>
      <c r="AO189" s="7"/>
      <c r="AP189" s="7"/>
      <c r="AQ189" s="7">
        <f t="shared" si="40"/>
        <v>0</v>
      </c>
      <c r="AR189" s="3">
        <f t="shared" si="54"/>
        <v>68</v>
      </c>
      <c r="AS189" s="8">
        <f t="shared" si="39"/>
        <v>0</v>
      </c>
    </row>
    <row r="190" spans="1:45" ht="14.25" customHeight="1" x14ac:dyDescent="0.2">
      <c r="A190" s="128"/>
      <c r="B190" s="109"/>
      <c r="C190" s="67" t="s">
        <v>139</v>
      </c>
      <c r="D190" s="2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3"/>
      <c r="AI190" s="3"/>
      <c r="AJ190" s="7"/>
      <c r="AK190" s="4"/>
      <c r="AL190" s="4"/>
      <c r="AM190" s="7"/>
      <c r="AN190" s="7"/>
      <c r="AO190" s="7"/>
      <c r="AP190" s="7"/>
      <c r="AQ190" s="7">
        <f t="shared" si="40"/>
        <v>0</v>
      </c>
      <c r="AR190" s="3">
        <f t="shared" si="54"/>
        <v>68</v>
      </c>
      <c r="AS190" s="8">
        <f t="shared" si="39"/>
        <v>0</v>
      </c>
    </row>
    <row r="191" spans="1:45" ht="27" customHeight="1" x14ac:dyDescent="0.2">
      <c r="A191" s="131"/>
      <c r="B191" s="131"/>
      <c r="C191" s="131"/>
      <c r="D191" s="131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4"/>
      <c r="AN191" s="54"/>
      <c r="AO191" s="54"/>
      <c r="AP191" s="54"/>
      <c r="AQ191" s="54"/>
      <c r="AR191" s="54"/>
      <c r="AS191" s="54"/>
    </row>
    <row r="192" spans="1:45" s="2" customFormat="1" ht="116.25" customHeight="1" x14ac:dyDescent="0.2">
      <c r="A192" s="118" t="s">
        <v>31</v>
      </c>
      <c r="B192" s="119"/>
      <c r="C192" s="119"/>
      <c r="D192" s="120"/>
      <c r="E192" s="149" t="s">
        <v>144</v>
      </c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150"/>
      <c r="AP192" s="151"/>
      <c r="AQ192" s="163" t="s">
        <v>20</v>
      </c>
      <c r="AR192" s="152" t="s">
        <v>22</v>
      </c>
      <c r="AS192" s="155" t="s">
        <v>21</v>
      </c>
    </row>
    <row r="193" spans="1:45" s="2" customFormat="1" ht="21.75" customHeight="1" x14ac:dyDescent="0.2">
      <c r="A193" s="112" t="s">
        <v>0</v>
      </c>
      <c r="B193" s="113"/>
      <c r="C193" s="114"/>
      <c r="D193" s="22" t="s">
        <v>18</v>
      </c>
      <c r="E193" s="122" t="s">
        <v>1</v>
      </c>
      <c r="F193" s="123"/>
      <c r="G193" s="123"/>
      <c r="H193" s="124"/>
      <c r="I193" s="122" t="s">
        <v>2</v>
      </c>
      <c r="J193" s="123"/>
      <c r="K193" s="123"/>
      <c r="L193" s="124"/>
      <c r="M193" s="122" t="s">
        <v>3</v>
      </c>
      <c r="N193" s="123"/>
      <c r="O193" s="123"/>
      <c r="P193" s="124"/>
      <c r="Q193" s="122" t="s">
        <v>4</v>
      </c>
      <c r="R193" s="123"/>
      <c r="S193" s="123"/>
      <c r="T193" s="124"/>
      <c r="U193" s="122" t="s">
        <v>5</v>
      </c>
      <c r="V193" s="123"/>
      <c r="W193" s="124"/>
      <c r="X193" s="122" t="s">
        <v>6</v>
      </c>
      <c r="Y193" s="123"/>
      <c r="Z193" s="123"/>
      <c r="AA193" s="124"/>
      <c r="AB193" s="122" t="s">
        <v>7</v>
      </c>
      <c r="AC193" s="123"/>
      <c r="AD193" s="123"/>
      <c r="AE193" s="124"/>
      <c r="AF193" s="123" t="s">
        <v>8</v>
      </c>
      <c r="AG193" s="123"/>
      <c r="AH193" s="123"/>
      <c r="AI193" s="124"/>
      <c r="AJ193" s="122" t="s">
        <v>9</v>
      </c>
      <c r="AK193" s="123"/>
      <c r="AL193" s="124"/>
      <c r="AM193" s="122" t="s">
        <v>10</v>
      </c>
      <c r="AN193" s="123"/>
      <c r="AO193" s="123"/>
      <c r="AP193" s="124"/>
      <c r="AQ193" s="164"/>
      <c r="AR193" s="153"/>
      <c r="AS193" s="156"/>
    </row>
    <row r="194" spans="1:45" s="6" customFormat="1" ht="11.25" customHeight="1" x14ac:dyDescent="0.2">
      <c r="A194" s="115"/>
      <c r="B194" s="116"/>
      <c r="C194" s="117"/>
      <c r="D194" s="22" t="s">
        <v>19</v>
      </c>
      <c r="E194" s="5">
        <v>1</v>
      </c>
      <c r="F194" s="5">
        <v>2</v>
      </c>
      <c r="G194" s="5">
        <v>3</v>
      </c>
      <c r="H194" s="5">
        <v>4</v>
      </c>
      <c r="I194" s="5">
        <v>5</v>
      </c>
      <c r="J194" s="5">
        <v>6</v>
      </c>
      <c r="K194" s="5">
        <v>7</v>
      </c>
      <c r="L194" s="5">
        <v>8</v>
      </c>
      <c r="M194" s="5">
        <v>9</v>
      </c>
      <c r="N194" s="5">
        <v>10</v>
      </c>
      <c r="O194" s="5">
        <v>11</v>
      </c>
      <c r="P194" s="5">
        <v>12</v>
      </c>
      <c r="Q194" s="5">
        <v>13</v>
      </c>
      <c r="R194" s="5">
        <v>14</v>
      </c>
      <c r="S194" s="5">
        <v>15</v>
      </c>
      <c r="T194" s="5">
        <v>16</v>
      </c>
      <c r="U194" s="5">
        <v>17</v>
      </c>
      <c r="V194" s="5">
        <v>18</v>
      </c>
      <c r="W194" s="5">
        <v>19</v>
      </c>
      <c r="X194" s="5">
        <v>20</v>
      </c>
      <c r="Y194" s="5">
        <v>21</v>
      </c>
      <c r="Z194" s="5">
        <v>22</v>
      </c>
      <c r="AA194" s="5">
        <v>23</v>
      </c>
      <c r="AB194" s="5">
        <v>24</v>
      </c>
      <c r="AC194" s="5">
        <v>25</v>
      </c>
      <c r="AD194" s="5">
        <v>26</v>
      </c>
      <c r="AE194" s="5">
        <v>27</v>
      </c>
      <c r="AF194" s="5">
        <v>28</v>
      </c>
      <c r="AG194" s="5">
        <v>29</v>
      </c>
      <c r="AH194" s="5">
        <v>30</v>
      </c>
      <c r="AI194" s="5">
        <v>31</v>
      </c>
      <c r="AJ194" s="5">
        <v>32</v>
      </c>
      <c r="AK194" s="5">
        <v>33</v>
      </c>
      <c r="AL194" s="5">
        <v>34</v>
      </c>
      <c r="AM194" s="5">
        <v>35</v>
      </c>
      <c r="AN194" s="5">
        <v>36</v>
      </c>
      <c r="AO194" s="5">
        <v>37</v>
      </c>
      <c r="AP194" s="5">
        <v>38</v>
      </c>
      <c r="AQ194" s="165"/>
      <c r="AR194" s="154"/>
      <c r="AS194" s="157"/>
    </row>
    <row r="195" spans="1:45" ht="12.75" customHeight="1" x14ac:dyDescent="0.2">
      <c r="A195" s="121" t="s">
        <v>25</v>
      </c>
      <c r="B195" s="110" t="s">
        <v>13</v>
      </c>
      <c r="C195" s="23" t="s">
        <v>102</v>
      </c>
      <c r="D195" s="24"/>
      <c r="E195" s="78"/>
      <c r="F195" s="95" t="s">
        <v>147</v>
      </c>
      <c r="G195" s="78"/>
      <c r="H195" s="78"/>
      <c r="I195" s="78"/>
      <c r="J195" s="78"/>
      <c r="K195" s="95" t="s">
        <v>147</v>
      </c>
      <c r="L195" s="78"/>
      <c r="M195" s="78"/>
      <c r="N195" s="78"/>
      <c r="O195" s="95" t="s">
        <v>147</v>
      </c>
      <c r="P195" s="78"/>
      <c r="Q195" s="78"/>
      <c r="R195" s="95" t="s">
        <v>147</v>
      </c>
      <c r="S195" s="78"/>
      <c r="T195" s="95" t="s">
        <v>147</v>
      </c>
      <c r="U195" s="78"/>
      <c r="V195" s="78"/>
      <c r="W195" s="78"/>
      <c r="X195" s="95" t="s">
        <v>147</v>
      </c>
      <c r="Y195" s="78"/>
      <c r="Z195" s="78"/>
      <c r="AA195" s="95" t="s">
        <v>147</v>
      </c>
      <c r="AB195" s="78"/>
      <c r="AC195" s="78"/>
      <c r="AD195" s="78"/>
      <c r="AE195" s="78"/>
      <c r="AF195" s="78"/>
      <c r="AG195" s="78"/>
      <c r="AH195" s="98" t="s">
        <v>148</v>
      </c>
      <c r="AI195" s="78"/>
      <c r="AJ195" s="78"/>
      <c r="AK195" s="95" t="s">
        <v>147</v>
      </c>
      <c r="AL195" s="95" t="s">
        <v>147</v>
      </c>
      <c r="AM195" s="7"/>
      <c r="AN195" s="7"/>
      <c r="AO195" s="7"/>
      <c r="AP195" s="7"/>
      <c r="AQ195" s="7">
        <f>COUNTA(E195:AP195)</f>
        <v>10</v>
      </c>
      <c r="AR195" s="3">
        <f>34*6</f>
        <v>204</v>
      </c>
      <c r="AS195" s="8">
        <f t="shared" ref="AS195:AS238" si="56">AQ195/AR195</f>
        <v>4.9019607843137254E-2</v>
      </c>
    </row>
    <row r="196" spans="1:45" x14ac:dyDescent="0.2">
      <c r="A196" s="121"/>
      <c r="B196" s="108"/>
      <c r="C196" s="23" t="s">
        <v>103</v>
      </c>
      <c r="D196" s="24"/>
      <c r="E196" s="78"/>
      <c r="F196" s="95" t="s">
        <v>147</v>
      </c>
      <c r="G196" s="78"/>
      <c r="H196" s="78"/>
      <c r="I196" s="78"/>
      <c r="J196" s="78"/>
      <c r="K196" s="95" t="s">
        <v>147</v>
      </c>
      <c r="L196" s="78"/>
      <c r="M196" s="78"/>
      <c r="N196" s="78"/>
      <c r="O196" s="95" t="s">
        <v>147</v>
      </c>
      <c r="P196" s="78"/>
      <c r="Q196" s="78"/>
      <c r="R196" s="95" t="s">
        <v>147</v>
      </c>
      <c r="S196" s="78"/>
      <c r="T196" s="95" t="s">
        <v>147</v>
      </c>
      <c r="U196" s="78"/>
      <c r="V196" s="78"/>
      <c r="W196" s="78"/>
      <c r="X196" s="95" t="s">
        <v>147</v>
      </c>
      <c r="Y196" s="78"/>
      <c r="Z196" s="78"/>
      <c r="AA196" s="95" t="s">
        <v>147</v>
      </c>
      <c r="AB196" s="78"/>
      <c r="AC196" s="78"/>
      <c r="AD196" s="78"/>
      <c r="AE196" s="78"/>
      <c r="AF196" s="78"/>
      <c r="AG196" s="78"/>
      <c r="AH196" s="100" t="s">
        <v>148</v>
      </c>
      <c r="AI196" s="78"/>
      <c r="AJ196" s="78"/>
      <c r="AK196" s="95" t="s">
        <v>147</v>
      </c>
      <c r="AL196" s="95" t="s">
        <v>147</v>
      </c>
      <c r="AM196" s="7"/>
      <c r="AN196" s="7"/>
      <c r="AO196" s="7"/>
      <c r="AP196" s="7"/>
      <c r="AQ196" s="7">
        <f t="shared" ref="AQ196:AQ238" si="57">COUNTA(E196:AP196)</f>
        <v>10</v>
      </c>
      <c r="AR196" s="3">
        <f t="shared" ref="AR196:AR198" si="58">34*6</f>
        <v>204</v>
      </c>
      <c r="AS196" s="8">
        <f t="shared" si="56"/>
        <v>4.9019607843137254E-2</v>
      </c>
    </row>
    <row r="197" spans="1:45" x14ac:dyDescent="0.2">
      <c r="A197" s="121"/>
      <c r="B197" s="108"/>
      <c r="C197" s="85" t="s">
        <v>104</v>
      </c>
      <c r="D197" s="24"/>
      <c r="E197" s="78"/>
      <c r="F197" s="95" t="s">
        <v>147</v>
      </c>
      <c r="G197" s="78"/>
      <c r="H197" s="78"/>
      <c r="I197" s="78"/>
      <c r="J197" s="78"/>
      <c r="K197" s="95" t="s">
        <v>147</v>
      </c>
      <c r="L197" s="78"/>
      <c r="M197" s="78"/>
      <c r="N197" s="78"/>
      <c r="O197" s="95" t="s">
        <v>147</v>
      </c>
      <c r="P197" s="78"/>
      <c r="Q197" s="78"/>
      <c r="R197" s="95" t="s">
        <v>147</v>
      </c>
      <c r="S197" s="78"/>
      <c r="T197" s="95" t="s">
        <v>147</v>
      </c>
      <c r="U197" s="78"/>
      <c r="V197" s="78"/>
      <c r="W197" s="78"/>
      <c r="X197" s="95" t="s">
        <v>147</v>
      </c>
      <c r="Y197" s="78"/>
      <c r="Z197" s="78"/>
      <c r="AA197" s="95" t="s">
        <v>147</v>
      </c>
      <c r="AB197" s="78"/>
      <c r="AC197" s="78"/>
      <c r="AD197" s="78"/>
      <c r="AE197" s="78"/>
      <c r="AF197" s="78"/>
      <c r="AG197" s="78"/>
      <c r="AH197" s="100" t="s">
        <v>148</v>
      </c>
      <c r="AI197" s="78"/>
      <c r="AJ197" s="78"/>
      <c r="AK197" s="95" t="s">
        <v>147</v>
      </c>
      <c r="AL197" s="95" t="s">
        <v>147</v>
      </c>
      <c r="AM197" s="7"/>
      <c r="AN197" s="7"/>
      <c r="AO197" s="7"/>
      <c r="AP197" s="7"/>
      <c r="AQ197" s="7">
        <f t="shared" si="57"/>
        <v>10</v>
      </c>
      <c r="AR197" s="3">
        <f t="shared" si="58"/>
        <v>204</v>
      </c>
      <c r="AS197" s="8">
        <f t="shared" ref="AS197" si="59">AQ197/AR197</f>
        <v>4.9019607843137254E-2</v>
      </c>
    </row>
    <row r="198" spans="1:45" ht="12.75" customHeight="1" x14ac:dyDescent="0.2">
      <c r="A198" s="121"/>
      <c r="B198" s="109"/>
      <c r="C198" s="23" t="s">
        <v>140</v>
      </c>
      <c r="D198" s="24"/>
      <c r="E198" s="78"/>
      <c r="F198" s="95" t="s">
        <v>147</v>
      </c>
      <c r="G198" s="78"/>
      <c r="H198" s="78"/>
      <c r="I198" s="78"/>
      <c r="J198" s="78"/>
      <c r="K198" s="95" t="s">
        <v>147</v>
      </c>
      <c r="L198" s="78"/>
      <c r="M198" s="78"/>
      <c r="N198" s="78"/>
      <c r="O198" s="95" t="s">
        <v>147</v>
      </c>
      <c r="P198" s="78"/>
      <c r="Q198" s="78"/>
      <c r="R198" s="95" t="s">
        <v>147</v>
      </c>
      <c r="S198" s="78"/>
      <c r="T198" s="95" t="s">
        <v>147</v>
      </c>
      <c r="U198" s="78"/>
      <c r="V198" s="78"/>
      <c r="W198" s="78"/>
      <c r="X198" s="95" t="s">
        <v>147</v>
      </c>
      <c r="Y198" s="78"/>
      <c r="Z198" s="78"/>
      <c r="AA198" s="95" t="s">
        <v>147</v>
      </c>
      <c r="AB198" s="78"/>
      <c r="AC198" s="78"/>
      <c r="AD198" s="78"/>
      <c r="AE198" s="78"/>
      <c r="AF198" s="78"/>
      <c r="AG198" s="78"/>
      <c r="AH198" s="100" t="s">
        <v>148</v>
      </c>
      <c r="AI198" s="78"/>
      <c r="AJ198" s="78"/>
      <c r="AK198" s="95" t="s">
        <v>147</v>
      </c>
      <c r="AL198" s="95" t="s">
        <v>147</v>
      </c>
      <c r="AM198" s="7"/>
      <c r="AN198" s="7"/>
      <c r="AO198" s="7"/>
      <c r="AP198" s="7"/>
      <c r="AQ198" s="7">
        <f t="shared" si="57"/>
        <v>10</v>
      </c>
      <c r="AR198" s="3">
        <f t="shared" si="58"/>
        <v>204</v>
      </c>
      <c r="AS198" s="8">
        <f t="shared" si="56"/>
        <v>4.9019607843137254E-2</v>
      </c>
    </row>
    <row r="199" spans="1:45" ht="12.75" customHeight="1" x14ac:dyDescent="0.2">
      <c r="A199" s="121"/>
      <c r="B199" s="110" t="s">
        <v>27</v>
      </c>
      <c r="C199" s="85" t="s">
        <v>102</v>
      </c>
      <c r="D199" s="24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95" t="s">
        <v>147</v>
      </c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98" t="s">
        <v>149</v>
      </c>
      <c r="AI199" s="78"/>
      <c r="AJ199" s="78"/>
      <c r="AK199" s="78"/>
      <c r="AL199" s="78"/>
      <c r="AM199" s="7"/>
      <c r="AN199" s="7"/>
      <c r="AO199" s="7"/>
      <c r="AP199" s="7"/>
      <c r="AQ199" s="7">
        <f t="shared" si="57"/>
        <v>2</v>
      </c>
      <c r="AR199" s="3">
        <f>34*3</f>
        <v>102</v>
      </c>
      <c r="AS199" s="8">
        <f t="shared" si="56"/>
        <v>1.9607843137254902E-2</v>
      </c>
    </row>
    <row r="200" spans="1:45" x14ac:dyDescent="0.2">
      <c r="A200" s="121"/>
      <c r="B200" s="108"/>
      <c r="C200" s="85" t="s">
        <v>103</v>
      </c>
      <c r="D200" s="24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95" t="s">
        <v>147</v>
      </c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98" t="s">
        <v>149</v>
      </c>
      <c r="AI200" s="78"/>
      <c r="AJ200" s="78"/>
      <c r="AK200" s="78"/>
      <c r="AL200" s="78"/>
      <c r="AM200" s="7"/>
      <c r="AN200" s="7"/>
      <c r="AO200" s="7"/>
      <c r="AP200" s="7"/>
      <c r="AQ200" s="7">
        <f t="shared" si="57"/>
        <v>2</v>
      </c>
      <c r="AR200" s="3">
        <f t="shared" ref="AR200:AR206" si="60">34*3</f>
        <v>102</v>
      </c>
      <c r="AS200" s="8">
        <f t="shared" si="56"/>
        <v>1.9607843137254902E-2</v>
      </c>
    </row>
    <row r="201" spans="1:45" x14ac:dyDescent="0.2">
      <c r="A201" s="121"/>
      <c r="B201" s="108"/>
      <c r="C201" s="85" t="s">
        <v>104</v>
      </c>
      <c r="D201" s="24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95" t="s">
        <v>147</v>
      </c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98" t="s">
        <v>149</v>
      </c>
      <c r="AI201" s="78"/>
      <c r="AJ201" s="78"/>
      <c r="AK201" s="78"/>
      <c r="AL201" s="78"/>
      <c r="AM201" s="7"/>
      <c r="AN201" s="7"/>
      <c r="AO201" s="7"/>
      <c r="AP201" s="7"/>
      <c r="AQ201" s="7">
        <v>2</v>
      </c>
      <c r="AR201" s="3">
        <f t="shared" si="60"/>
        <v>102</v>
      </c>
      <c r="AS201" s="8">
        <f t="shared" ref="AS201" si="61">AQ201/AR201</f>
        <v>1.9607843137254902E-2</v>
      </c>
    </row>
    <row r="202" spans="1:45" x14ac:dyDescent="0.2">
      <c r="A202" s="121"/>
      <c r="B202" s="109"/>
      <c r="C202" s="85" t="s">
        <v>140</v>
      </c>
      <c r="D202" s="24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95" t="s">
        <v>147</v>
      </c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98" t="s">
        <v>149</v>
      </c>
      <c r="AI202" s="78"/>
      <c r="AJ202" s="78"/>
      <c r="AK202" s="78"/>
      <c r="AL202" s="78"/>
      <c r="AM202" s="7"/>
      <c r="AN202" s="7"/>
      <c r="AO202" s="7"/>
      <c r="AP202" s="7"/>
      <c r="AQ202" s="7">
        <f t="shared" si="57"/>
        <v>2</v>
      </c>
      <c r="AR202" s="3">
        <f t="shared" si="60"/>
        <v>102</v>
      </c>
      <c r="AS202" s="8">
        <f t="shared" si="56"/>
        <v>1.9607843137254902E-2</v>
      </c>
    </row>
    <row r="203" spans="1:45" ht="12.75" customHeight="1" x14ac:dyDescent="0.2">
      <c r="A203" s="121"/>
      <c r="B203" s="110" t="s">
        <v>12</v>
      </c>
      <c r="C203" s="85" t="s">
        <v>102</v>
      </c>
      <c r="D203" s="24"/>
      <c r="E203" s="78"/>
      <c r="F203" s="78"/>
      <c r="G203" s="78"/>
      <c r="H203" s="78"/>
      <c r="I203" s="78"/>
      <c r="J203" s="78"/>
      <c r="K203" s="78"/>
      <c r="L203" s="95" t="s">
        <v>147</v>
      </c>
      <c r="M203" s="78"/>
      <c r="N203" s="78"/>
      <c r="O203" s="78"/>
      <c r="P203" s="78"/>
      <c r="Q203" s="78"/>
      <c r="R203" s="78"/>
      <c r="S203" s="95" t="s">
        <v>147</v>
      </c>
      <c r="T203" s="78"/>
      <c r="U203" s="78"/>
      <c r="V203" s="78"/>
      <c r="W203" s="78"/>
      <c r="X203" s="78"/>
      <c r="Y203" s="78"/>
      <c r="Z203" s="78"/>
      <c r="AA203" s="78"/>
      <c r="AB203" s="95" t="s">
        <v>147</v>
      </c>
      <c r="AC203" s="78"/>
      <c r="AD203" s="78"/>
      <c r="AE203" s="78"/>
      <c r="AF203" s="78"/>
      <c r="AG203" s="78"/>
      <c r="AH203" s="98" t="s">
        <v>149</v>
      </c>
      <c r="AI203" s="78"/>
      <c r="AJ203" s="95" t="s">
        <v>147</v>
      </c>
      <c r="AK203" s="78"/>
      <c r="AL203" s="78"/>
      <c r="AM203" s="7"/>
      <c r="AN203" s="7"/>
      <c r="AO203" s="7"/>
      <c r="AP203" s="7"/>
      <c r="AQ203" s="7">
        <f t="shared" si="57"/>
        <v>5</v>
      </c>
      <c r="AR203" s="3">
        <f t="shared" si="60"/>
        <v>102</v>
      </c>
      <c r="AS203" s="8">
        <f t="shared" si="56"/>
        <v>4.9019607843137254E-2</v>
      </c>
    </row>
    <row r="204" spans="1:45" ht="12.75" customHeight="1" x14ac:dyDescent="0.2">
      <c r="A204" s="121"/>
      <c r="B204" s="108"/>
      <c r="C204" s="85" t="s">
        <v>103</v>
      </c>
      <c r="D204" s="24"/>
      <c r="E204" s="78"/>
      <c r="F204" s="78"/>
      <c r="G204" s="78"/>
      <c r="H204" s="78"/>
      <c r="I204" s="78"/>
      <c r="J204" s="78"/>
      <c r="K204" s="78"/>
      <c r="L204" s="95" t="s">
        <v>147</v>
      </c>
      <c r="M204" s="78"/>
      <c r="N204" s="78"/>
      <c r="O204" s="78"/>
      <c r="P204" s="78"/>
      <c r="Q204" s="78"/>
      <c r="R204" s="78"/>
      <c r="S204" s="95" t="s">
        <v>147</v>
      </c>
      <c r="T204" s="78"/>
      <c r="U204" s="78"/>
      <c r="V204" s="78"/>
      <c r="W204" s="78"/>
      <c r="X204" s="78"/>
      <c r="Y204" s="78"/>
      <c r="Z204" s="78"/>
      <c r="AA204" s="78"/>
      <c r="AB204" s="95" t="s">
        <v>147</v>
      </c>
      <c r="AC204" s="78"/>
      <c r="AD204" s="78"/>
      <c r="AE204" s="78"/>
      <c r="AF204" s="78"/>
      <c r="AG204" s="78"/>
      <c r="AH204" s="98" t="s">
        <v>149</v>
      </c>
      <c r="AI204" s="78"/>
      <c r="AJ204" s="95" t="s">
        <v>147</v>
      </c>
      <c r="AK204" s="78"/>
      <c r="AL204" s="78"/>
      <c r="AM204" s="7"/>
      <c r="AN204" s="7"/>
      <c r="AO204" s="7"/>
      <c r="AP204" s="7"/>
      <c r="AQ204" s="7">
        <v>4</v>
      </c>
      <c r="AR204" s="3">
        <f t="shared" si="60"/>
        <v>102</v>
      </c>
      <c r="AS204" s="8">
        <f t="shared" ref="AS204" si="62">AQ204/AR204</f>
        <v>3.9215686274509803E-2</v>
      </c>
    </row>
    <row r="205" spans="1:45" ht="12.75" customHeight="1" x14ac:dyDescent="0.2">
      <c r="A205" s="121"/>
      <c r="B205" s="108"/>
      <c r="C205" s="85" t="s">
        <v>104</v>
      </c>
      <c r="D205" s="24"/>
      <c r="E205" s="78"/>
      <c r="F205" s="78"/>
      <c r="G205" s="78"/>
      <c r="H205" s="78"/>
      <c r="I205" s="78"/>
      <c r="J205" s="78"/>
      <c r="K205" s="78"/>
      <c r="L205" s="95" t="s">
        <v>147</v>
      </c>
      <c r="M205" s="78"/>
      <c r="N205" s="78"/>
      <c r="O205" s="78"/>
      <c r="P205" s="78"/>
      <c r="Q205" s="78"/>
      <c r="R205" s="78"/>
      <c r="S205" s="95" t="s">
        <v>147</v>
      </c>
      <c r="T205" s="78"/>
      <c r="U205" s="78"/>
      <c r="V205" s="78"/>
      <c r="W205" s="78"/>
      <c r="X205" s="78"/>
      <c r="Y205" s="78"/>
      <c r="Z205" s="78"/>
      <c r="AA205" s="78"/>
      <c r="AB205" s="95" t="s">
        <v>147</v>
      </c>
      <c r="AC205" s="78"/>
      <c r="AD205" s="78"/>
      <c r="AE205" s="78"/>
      <c r="AF205" s="78"/>
      <c r="AG205" s="78"/>
      <c r="AH205" s="98" t="s">
        <v>149</v>
      </c>
      <c r="AI205" s="93"/>
      <c r="AJ205" s="95" t="s">
        <v>147</v>
      </c>
      <c r="AK205" s="78"/>
      <c r="AL205" s="78"/>
      <c r="AM205" s="7"/>
      <c r="AN205" s="7"/>
      <c r="AO205" s="7"/>
      <c r="AP205" s="7"/>
      <c r="AQ205" s="7">
        <f t="shared" si="57"/>
        <v>5</v>
      </c>
      <c r="AR205" s="3">
        <f t="shared" si="60"/>
        <v>102</v>
      </c>
      <c r="AS205" s="8">
        <f t="shared" si="56"/>
        <v>4.9019607843137254E-2</v>
      </c>
    </row>
    <row r="206" spans="1:45" x14ac:dyDescent="0.2">
      <c r="A206" s="121"/>
      <c r="B206" s="109"/>
      <c r="C206" s="85" t="s">
        <v>140</v>
      </c>
      <c r="D206" s="24"/>
      <c r="E206" s="78"/>
      <c r="F206" s="78"/>
      <c r="G206" s="78"/>
      <c r="H206" s="78"/>
      <c r="I206" s="78"/>
      <c r="J206" s="78"/>
      <c r="K206" s="78"/>
      <c r="L206" s="95" t="s">
        <v>147</v>
      </c>
      <c r="M206" s="78"/>
      <c r="N206" s="78"/>
      <c r="O206" s="78"/>
      <c r="P206" s="78"/>
      <c r="Q206" s="78"/>
      <c r="R206" s="78"/>
      <c r="S206" s="95" t="s">
        <v>147</v>
      </c>
      <c r="T206" s="78"/>
      <c r="U206" s="78"/>
      <c r="V206" s="78"/>
      <c r="W206" s="78"/>
      <c r="X206" s="78"/>
      <c r="Y206" s="78"/>
      <c r="Z206" s="78"/>
      <c r="AA206" s="78"/>
      <c r="AB206" s="95" t="s">
        <v>147</v>
      </c>
      <c r="AC206" s="78"/>
      <c r="AD206" s="78"/>
      <c r="AE206" s="78"/>
      <c r="AF206" s="78"/>
      <c r="AG206" s="78"/>
      <c r="AH206" s="98" t="s">
        <v>149</v>
      </c>
      <c r="AI206" s="93"/>
      <c r="AJ206" s="95" t="s">
        <v>147</v>
      </c>
      <c r="AK206" s="78"/>
      <c r="AL206" s="78"/>
      <c r="AM206" s="7"/>
      <c r="AN206" s="7"/>
      <c r="AO206" s="7"/>
      <c r="AP206" s="7"/>
      <c r="AQ206" s="7">
        <f t="shared" si="57"/>
        <v>5</v>
      </c>
      <c r="AR206" s="3">
        <f t="shared" si="60"/>
        <v>102</v>
      </c>
      <c r="AS206" s="8">
        <f t="shared" si="56"/>
        <v>4.9019607843137254E-2</v>
      </c>
    </row>
    <row r="207" spans="1:45" ht="12.75" customHeight="1" x14ac:dyDescent="0.2">
      <c r="A207" s="121"/>
      <c r="B207" s="110" t="s">
        <v>11</v>
      </c>
      <c r="C207" s="23" t="s">
        <v>102</v>
      </c>
      <c r="D207" s="24"/>
      <c r="E207" s="78"/>
      <c r="F207" s="78"/>
      <c r="G207" s="77"/>
      <c r="H207" s="78"/>
      <c r="I207" s="77"/>
      <c r="J207" s="78"/>
      <c r="K207" s="77"/>
      <c r="L207" s="78"/>
      <c r="M207" s="77"/>
      <c r="N207" s="78"/>
      <c r="O207" s="77"/>
      <c r="P207" s="78"/>
      <c r="Q207" s="77"/>
      <c r="R207" s="78"/>
      <c r="S207" s="77"/>
      <c r="T207" s="78"/>
      <c r="U207" s="77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98" t="s">
        <v>148</v>
      </c>
      <c r="AJ207" s="78"/>
      <c r="AK207" s="78"/>
      <c r="AL207" s="78"/>
      <c r="AM207" s="78"/>
      <c r="AN207" s="7"/>
      <c r="AO207" s="7"/>
      <c r="AP207" s="3"/>
      <c r="AQ207" s="7">
        <f t="shared" si="57"/>
        <v>1</v>
      </c>
      <c r="AR207" s="3">
        <f>34*5</f>
        <v>170</v>
      </c>
      <c r="AS207" s="8">
        <f t="shared" si="56"/>
        <v>5.8823529411764705E-3</v>
      </c>
    </row>
    <row r="208" spans="1:45" ht="12.75" customHeight="1" x14ac:dyDescent="0.2">
      <c r="A208" s="121"/>
      <c r="B208" s="108"/>
      <c r="C208" s="23" t="s">
        <v>103</v>
      </c>
      <c r="D208" s="24"/>
      <c r="E208" s="78"/>
      <c r="F208" s="78"/>
      <c r="G208" s="77"/>
      <c r="H208" s="78"/>
      <c r="I208" s="77"/>
      <c r="J208" s="78"/>
      <c r="K208" s="77"/>
      <c r="L208" s="78"/>
      <c r="M208" s="77"/>
      <c r="N208" s="78"/>
      <c r="O208" s="77"/>
      <c r="P208" s="78"/>
      <c r="Q208" s="77"/>
      <c r="R208" s="78"/>
      <c r="S208" s="77"/>
      <c r="T208" s="78"/>
      <c r="U208" s="77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98" t="s">
        <v>148</v>
      </c>
      <c r="AJ208" s="78"/>
      <c r="AK208" s="78"/>
      <c r="AL208" s="78"/>
      <c r="AM208" s="78"/>
      <c r="AN208" s="7"/>
      <c r="AO208" s="7"/>
      <c r="AP208" s="3"/>
      <c r="AQ208" s="7">
        <f t="shared" si="57"/>
        <v>1</v>
      </c>
      <c r="AR208" s="3">
        <f t="shared" ref="AR208:AR210" si="63">34*5</f>
        <v>170</v>
      </c>
      <c r="AS208" s="8">
        <f t="shared" si="56"/>
        <v>5.8823529411764705E-3</v>
      </c>
    </row>
    <row r="209" spans="1:45" ht="12.75" customHeight="1" x14ac:dyDescent="0.2">
      <c r="A209" s="121"/>
      <c r="B209" s="108"/>
      <c r="C209" s="23" t="s">
        <v>104</v>
      </c>
      <c r="D209" s="24"/>
      <c r="E209" s="78"/>
      <c r="F209" s="78"/>
      <c r="G209" s="77"/>
      <c r="H209" s="78"/>
      <c r="I209" s="77"/>
      <c r="J209" s="78"/>
      <c r="K209" s="77"/>
      <c r="L209" s="78"/>
      <c r="M209" s="77"/>
      <c r="N209" s="78"/>
      <c r="O209" s="77"/>
      <c r="P209" s="78"/>
      <c r="Q209" s="77"/>
      <c r="R209" s="78"/>
      <c r="S209" s="77"/>
      <c r="T209" s="78"/>
      <c r="U209" s="77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98" t="s">
        <v>148</v>
      </c>
      <c r="AJ209" s="78"/>
      <c r="AK209" s="78"/>
      <c r="AL209" s="78"/>
      <c r="AM209" s="78"/>
      <c r="AN209" s="7"/>
      <c r="AO209" s="7"/>
      <c r="AP209" s="3"/>
      <c r="AQ209" s="7">
        <f t="shared" si="57"/>
        <v>1</v>
      </c>
      <c r="AR209" s="3">
        <f t="shared" si="63"/>
        <v>170</v>
      </c>
      <c r="AS209" s="8">
        <f t="shared" si="56"/>
        <v>5.8823529411764705E-3</v>
      </c>
    </row>
    <row r="210" spans="1:45" ht="12.75" customHeight="1" x14ac:dyDescent="0.2">
      <c r="A210" s="121"/>
      <c r="B210" s="109"/>
      <c r="C210" s="81" t="s">
        <v>140</v>
      </c>
      <c r="D210" s="24"/>
      <c r="E210" s="78"/>
      <c r="F210" s="78"/>
      <c r="G210" s="77"/>
      <c r="H210" s="78"/>
      <c r="I210" s="77"/>
      <c r="J210" s="78"/>
      <c r="K210" s="77"/>
      <c r="L210" s="78"/>
      <c r="M210" s="77"/>
      <c r="N210" s="78"/>
      <c r="O210" s="77"/>
      <c r="P210" s="78"/>
      <c r="Q210" s="77"/>
      <c r="R210" s="78"/>
      <c r="S210" s="77"/>
      <c r="T210" s="78"/>
      <c r="U210" s="77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98" t="s">
        <v>148</v>
      </c>
      <c r="AJ210" s="78"/>
      <c r="AK210" s="78"/>
      <c r="AL210" s="78"/>
      <c r="AM210" s="78"/>
      <c r="AN210" s="7"/>
      <c r="AO210" s="7"/>
      <c r="AP210" s="3"/>
      <c r="AQ210" s="7">
        <f t="shared" si="57"/>
        <v>1</v>
      </c>
      <c r="AR210" s="3">
        <f t="shared" si="63"/>
        <v>170</v>
      </c>
      <c r="AS210" s="8">
        <f t="shared" ref="AS210" si="64">AQ210/AR210</f>
        <v>5.8823529411764705E-3</v>
      </c>
    </row>
    <row r="211" spans="1:45" x14ac:dyDescent="0.2">
      <c r="A211" s="121"/>
      <c r="B211" s="110" t="s">
        <v>28</v>
      </c>
      <c r="C211" s="85" t="s">
        <v>102</v>
      </c>
      <c r="D211" s="24"/>
      <c r="E211" s="78"/>
      <c r="F211" s="78"/>
      <c r="G211" s="78"/>
      <c r="H211" s="78"/>
      <c r="I211" s="78"/>
      <c r="J211" s="78"/>
      <c r="K211" s="78"/>
      <c r="L211" s="78"/>
      <c r="M211" s="95" t="s">
        <v>147</v>
      </c>
      <c r="N211" s="78"/>
      <c r="O211" s="78"/>
      <c r="P211" s="78"/>
      <c r="Q211" s="78"/>
      <c r="R211" s="78"/>
      <c r="S211" s="78"/>
      <c r="T211" s="78"/>
      <c r="U211" s="95" t="s">
        <v>147</v>
      </c>
      <c r="V211" s="78"/>
      <c r="W211" s="78"/>
      <c r="X211" s="78"/>
      <c r="Y211" s="78"/>
      <c r="Z211" s="78"/>
      <c r="AA211" s="78"/>
      <c r="AB211" s="78"/>
      <c r="AC211" s="78"/>
      <c r="AD211" s="78"/>
      <c r="AE211" s="95" t="s">
        <v>147</v>
      </c>
      <c r="AF211" s="78"/>
      <c r="AG211" s="78"/>
      <c r="AH211" s="98" t="s">
        <v>149</v>
      </c>
      <c r="AI211" s="93"/>
      <c r="AJ211" s="93"/>
      <c r="AK211" s="78"/>
      <c r="AL211" s="95" t="s">
        <v>147</v>
      </c>
      <c r="AM211" s="7"/>
      <c r="AN211" s="7"/>
      <c r="AO211" s="7"/>
      <c r="AP211" s="7"/>
      <c r="AQ211" s="7">
        <f t="shared" si="57"/>
        <v>5</v>
      </c>
      <c r="AR211" s="3">
        <f>34*3</f>
        <v>102</v>
      </c>
      <c r="AS211" s="8">
        <f t="shared" si="56"/>
        <v>4.9019607843137254E-2</v>
      </c>
    </row>
    <row r="212" spans="1:45" x14ac:dyDescent="0.2">
      <c r="A212" s="121"/>
      <c r="B212" s="108"/>
      <c r="C212" s="85" t="s">
        <v>103</v>
      </c>
      <c r="D212" s="24"/>
      <c r="E212" s="78"/>
      <c r="F212" s="78"/>
      <c r="G212" s="78"/>
      <c r="H212" s="78"/>
      <c r="I212" s="78"/>
      <c r="J212" s="78"/>
      <c r="K212" s="78"/>
      <c r="L212" s="78"/>
      <c r="M212" s="95" t="s">
        <v>147</v>
      </c>
      <c r="N212" s="78"/>
      <c r="O212" s="78"/>
      <c r="P212" s="78"/>
      <c r="Q212" s="78"/>
      <c r="R212" s="78"/>
      <c r="S212" s="78"/>
      <c r="T212" s="78"/>
      <c r="U212" s="95" t="s">
        <v>147</v>
      </c>
      <c r="V212" s="78"/>
      <c r="W212" s="78"/>
      <c r="X212" s="78"/>
      <c r="Y212" s="78"/>
      <c r="Z212" s="78"/>
      <c r="AA212" s="78"/>
      <c r="AB212" s="78"/>
      <c r="AC212" s="78"/>
      <c r="AD212" s="78"/>
      <c r="AE212" s="95" t="s">
        <v>147</v>
      </c>
      <c r="AF212" s="78"/>
      <c r="AG212" s="78"/>
      <c r="AH212" s="98" t="s">
        <v>149</v>
      </c>
      <c r="AI212" s="93"/>
      <c r="AJ212" s="93"/>
      <c r="AK212" s="78"/>
      <c r="AL212" s="95" t="s">
        <v>147</v>
      </c>
      <c r="AM212" s="7"/>
      <c r="AN212" s="7"/>
      <c r="AO212" s="7"/>
      <c r="AP212" s="7"/>
      <c r="AQ212" s="7">
        <v>4</v>
      </c>
      <c r="AR212" s="3">
        <f>34*3</f>
        <v>102</v>
      </c>
      <c r="AS212" s="8">
        <f t="shared" ref="AS212" si="65">AQ212/AR212</f>
        <v>3.9215686274509803E-2</v>
      </c>
    </row>
    <row r="213" spans="1:45" x14ac:dyDescent="0.2">
      <c r="A213" s="121"/>
      <c r="B213" s="108"/>
      <c r="C213" s="85" t="s">
        <v>104</v>
      </c>
      <c r="D213" s="24"/>
      <c r="E213" s="4"/>
      <c r="F213" s="4"/>
      <c r="G213" s="4"/>
      <c r="H213" s="4"/>
      <c r="I213" s="4"/>
      <c r="J213" s="4"/>
      <c r="K213" s="4"/>
      <c r="L213" s="4"/>
      <c r="M213" s="95" t="s">
        <v>147</v>
      </c>
      <c r="N213" s="4"/>
      <c r="O213" s="4"/>
      <c r="P213" s="4"/>
      <c r="Q213" s="4"/>
      <c r="R213" s="4"/>
      <c r="S213" s="4"/>
      <c r="T213" s="4"/>
      <c r="U213" s="95" t="s">
        <v>147</v>
      </c>
      <c r="V213" s="4"/>
      <c r="W213" s="4"/>
      <c r="X213" s="4"/>
      <c r="Y213" s="4"/>
      <c r="Z213" s="4"/>
      <c r="AA213" s="4"/>
      <c r="AB213" s="4"/>
      <c r="AC213" s="4"/>
      <c r="AD213" s="4"/>
      <c r="AE213" s="95" t="s">
        <v>147</v>
      </c>
      <c r="AF213" s="4"/>
      <c r="AG213" s="4"/>
      <c r="AH213" s="98" t="s">
        <v>149</v>
      </c>
      <c r="AI213" s="7"/>
      <c r="AJ213" s="7"/>
      <c r="AK213" s="4"/>
      <c r="AL213" s="95" t="s">
        <v>147</v>
      </c>
      <c r="AM213" s="7"/>
      <c r="AN213" s="7"/>
      <c r="AO213" s="7"/>
      <c r="AP213" s="7"/>
      <c r="AQ213" s="7">
        <f t="shared" si="57"/>
        <v>5</v>
      </c>
      <c r="AR213" s="3">
        <f t="shared" ref="AR213:AR214" si="66">34*3</f>
        <v>102</v>
      </c>
      <c r="AS213" s="8">
        <f t="shared" si="56"/>
        <v>4.9019607843137254E-2</v>
      </c>
    </row>
    <row r="214" spans="1:45" ht="12.75" customHeight="1" x14ac:dyDescent="0.2">
      <c r="A214" s="121"/>
      <c r="B214" s="109"/>
      <c r="C214" s="85" t="s">
        <v>140</v>
      </c>
      <c r="D214" s="24"/>
      <c r="E214" s="4"/>
      <c r="F214" s="4"/>
      <c r="G214" s="4"/>
      <c r="H214" s="4"/>
      <c r="I214" s="4"/>
      <c r="J214" s="4"/>
      <c r="K214" s="4"/>
      <c r="L214" s="4"/>
      <c r="M214" s="95" t="s">
        <v>147</v>
      </c>
      <c r="N214" s="4"/>
      <c r="O214" s="4"/>
      <c r="P214" s="4"/>
      <c r="Q214" s="4"/>
      <c r="R214" s="4"/>
      <c r="S214" s="4"/>
      <c r="T214" s="3"/>
      <c r="U214" s="95" t="s">
        <v>147</v>
      </c>
      <c r="V214" s="4"/>
      <c r="W214" s="4"/>
      <c r="X214" s="4"/>
      <c r="Y214" s="4"/>
      <c r="Z214" s="4"/>
      <c r="AA214" s="4"/>
      <c r="AB214" s="4"/>
      <c r="AC214" s="4"/>
      <c r="AD214" s="4"/>
      <c r="AE214" s="95" t="s">
        <v>147</v>
      </c>
      <c r="AF214" s="4"/>
      <c r="AG214" s="4"/>
      <c r="AH214" s="98" t="s">
        <v>149</v>
      </c>
      <c r="AI214" s="7"/>
      <c r="AJ214" s="7"/>
      <c r="AK214" s="4"/>
      <c r="AL214" s="95" t="s">
        <v>147</v>
      </c>
      <c r="AM214" s="7"/>
      <c r="AN214" s="7"/>
      <c r="AO214" s="7"/>
      <c r="AP214" s="7"/>
      <c r="AQ214" s="7">
        <f t="shared" si="57"/>
        <v>5</v>
      </c>
      <c r="AR214" s="3">
        <f t="shared" si="66"/>
        <v>102</v>
      </c>
      <c r="AS214" s="8">
        <f t="shared" si="56"/>
        <v>4.9019607843137254E-2</v>
      </c>
    </row>
    <row r="215" spans="1:45" ht="12.75" customHeight="1" x14ac:dyDescent="0.2">
      <c r="A215" s="121"/>
      <c r="B215" s="110" t="s">
        <v>30</v>
      </c>
      <c r="C215" s="85" t="s">
        <v>102</v>
      </c>
      <c r="D215" s="2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95" t="s">
        <v>147</v>
      </c>
      <c r="AA215" s="4"/>
      <c r="AB215" s="4"/>
      <c r="AC215" s="4"/>
      <c r="AD215" s="4"/>
      <c r="AE215" s="95" t="s">
        <v>147</v>
      </c>
      <c r="AF215" s="95" t="s">
        <v>147</v>
      </c>
      <c r="AG215" s="3"/>
      <c r="AH215" s="4"/>
      <c r="AI215" s="98" t="s">
        <v>149</v>
      </c>
      <c r="AJ215" s="7"/>
      <c r="AK215" s="4"/>
      <c r="AL215" s="4"/>
      <c r="AM215" s="7"/>
      <c r="AN215" s="7"/>
      <c r="AO215" s="7"/>
      <c r="AP215" s="7"/>
      <c r="AQ215" s="7">
        <f t="shared" si="57"/>
        <v>4</v>
      </c>
      <c r="AR215" s="3">
        <f>34*1</f>
        <v>34</v>
      </c>
      <c r="AS215" s="8">
        <f t="shared" si="56"/>
        <v>0.11764705882352941</v>
      </c>
    </row>
    <row r="216" spans="1:45" ht="12.75" customHeight="1" x14ac:dyDescent="0.2">
      <c r="A216" s="121"/>
      <c r="B216" s="108"/>
      <c r="C216" s="85" t="s">
        <v>103</v>
      </c>
      <c r="D216" s="2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95" t="s">
        <v>147</v>
      </c>
      <c r="AA216" s="4"/>
      <c r="AB216" s="4"/>
      <c r="AC216" s="4"/>
      <c r="AD216" s="4"/>
      <c r="AE216" s="95" t="s">
        <v>147</v>
      </c>
      <c r="AF216" s="95" t="s">
        <v>147</v>
      </c>
      <c r="AG216" s="3"/>
      <c r="AH216" s="4"/>
      <c r="AI216" s="98" t="s">
        <v>149</v>
      </c>
      <c r="AJ216" s="7"/>
      <c r="AK216" s="4"/>
      <c r="AL216" s="4"/>
      <c r="AM216" s="7"/>
      <c r="AN216" s="7"/>
      <c r="AO216" s="7"/>
      <c r="AP216" s="7"/>
      <c r="AQ216" s="7">
        <v>3</v>
      </c>
      <c r="AR216" s="3">
        <f>34*1</f>
        <v>34</v>
      </c>
      <c r="AS216" s="8">
        <f t="shared" ref="AS216" si="67">AQ216/AR216</f>
        <v>8.8235294117647065E-2</v>
      </c>
    </row>
    <row r="217" spans="1:45" ht="12.75" customHeight="1" x14ac:dyDescent="0.2">
      <c r="A217" s="121"/>
      <c r="B217" s="108"/>
      <c r="C217" s="85" t="s">
        <v>104</v>
      </c>
      <c r="D217" s="2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95" t="s">
        <v>147</v>
      </c>
      <c r="AA217" s="4"/>
      <c r="AB217" s="4"/>
      <c r="AC217" s="4"/>
      <c r="AD217" s="4"/>
      <c r="AE217" s="95" t="s">
        <v>147</v>
      </c>
      <c r="AF217" s="95" t="s">
        <v>147</v>
      </c>
      <c r="AG217" s="4"/>
      <c r="AH217" s="4"/>
      <c r="AI217" s="98" t="s">
        <v>149</v>
      </c>
      <c r="AJ217" s="3"/>
      <c r="AK217" s="4"/>
      <c r="AL217" s="4"/>
      <c r="AM217" s="7"/>
      <c r="AN217" s="7"/>
      <c r="AO217" s="7"/>
      <c r="AP217" s="7"/>
      <c r="AQ217" s="7">
        <f t="shared" si="57"/>
        <v>4</v>
      </c>
      <c r="AR217" s="3">
        <f t="shared" ref="AR217:AR230" si="68">34*1</f>
        <v>34</v>
      </c>
      <c r="AS217" s="8">
        <f t="shared" si="56"/>
        <v>0.11764705882352941</v>
      </c>
    </row>
    <row r="218" spans="1:45" ht="12.75" customHeight="1" x14ac:dyDescent="0.2">
      <c r="A218" s="121"/>
      <c r="B218" s="109"/>
      <c r="C218" s="85" t="s">
        <v>140</v>
      </c>
      <c r="D218" s="2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95" t="s">
        <v>147</v>
      </c>
      <c r="AA218" s="4"/>
      <c r="AB218" s="4"/>
      <c r="AC218" s="4"/>
      <c r="AD218" s="4"/>
      <c r="AE218" s="95" t="s">
        <v>147</v>
      </c>
      <c r="AF218" s="95" t="s">
        <v>147</v>
      </c>
      <c r="AG218" s="4"/>
      <c r="AH218" s="4"/>
      <c r="AI218" s="98" t="s">
        <v>149</v>
      </c>
      <c r="AJ218" s="4"/>
      <c r="AK218" s="4"/>
      <c r="AL218" s="4"/>
      <c r="AM218" s="7"/>
      <c r="AN218" s="7"/>
      <c r="AO218" s="7"/>
      <c r="AP218" s="7"/>
      <c r="AQ218" s="7">
        <f t="shared" si="57"/>
        <v>4</v>
      </c>
      <c r="AR218" s="3">
        <f t="shared" si="68"/>
        <v>34</v>
      </c>
      <c r="AS218" s="8">
        <f t="shared" si="56"/>
        <v>0.11764705882352941</v>
      </c>
    </row>
    <row r="219" spans="1:45" ht="12.75" customHeight="1" x14ac:dyDescent="0.2">
      <c r="A219" s="121"/>
      <c r="B219" s="110" t="s">
        <v>29</v>
      </c>
      <c r="C219" s="85" t="s">
        <v>102</v>
      </c>
      <c r="D219" s="2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98" t="s">
        <v>149</v>
      </c>
      <c r="AJ219" s="4"/>
      <c r="AK219" s="4"/>
      <c r="AL219" s="4"/>
      <c r="AM219" s="7"/>
      <c r="AN219" s="7"/>
      <c r="AO219" s="7"/>
      <c r="AP219" s="7"/>
      <c r="AQ219" s="7">
        <f t="shared" si="57"/>
        <v>1</v>
      </c>
      <c r="AR219" s="3">
        <f t="shared" si="68"/>
        <v>34</v>
      </c>
      <c r="AS219" s="8">
        <f t="shared" si="56"/>
        <v>2.9411764705882353E-2</v>
      </c>
    </row>
    <row r="220" spans="1:45" ht="12.75" customHeight="1" x14ac:dyDescent="0.2">
      <c r="A220" s="121"/>
      <c r="B220" s="108"/>
      <c r="C220" s="85" t="s">
        <v>103</v>
      </c>
      <c r="D220" s="2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98" t="s">
        <v>149</v>
      </c>
      <c r="AJ220" s="4"/>
      <c r="AK220" s="4"/>
      <c r="AL220" s="4"/>
      <c r="AM220" s="7"/>
      <c r="AN220" s="7"/>
      <c r="AO220" s="7"/>
      <c r="AP220" s="7"/>
      <c r="AQ220" s="7">
        <v>0</v>
      </c>
      <c r="AR220" s="3">
        <f t="shared" si="68"/>
        <v>34</v>
      </c>
      <c r="AS220" s="8">
        <f t="shared" ref="AS220:AS228" si="69">AQ220/AR220</f>
        <v>0</v>
      </c>
    </row>
    <row r="221" spans="1:45" ht="12.75" customHeight="1" x14ac:dyDescent="0.2">
      <c r="A221" s="121"/>
      <c r="B221" s="108"/>
      <c r="C221" s="85" t="s">
        <v>104</v>
      </c>
      <c r="D221" s="2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3"/>
      <c r="AG221" s="3"/>
      <c r="AH221" s="4"/>
      <c r="AI221" s="98" t="s">
        <v>149</v>
      </c>
      <c r="AJ221" s="7"/>
      <c r="AK221" s="3"/>
      <c r="AL221" s="4"/>
      <c r="AM221" s="7"/>
      <c r="AN221" s="7"/>
      <c r="AO221" s="7"/>
      <c r="AP221" s="7"/>
      <c r="AQ221" s="7">
        <f t="shared" si="57"/>
        <v>1</v>
      </c>
      <c r="AR221" s="3">
        <f t="shared" si="68"/>
        <v>34</v>
      </c>
      <c r="AS221" s="8">
        <f t="shared" si="69"/>
        <v>2.9411764705882353E-2</v>
      </c>
    </row>
    <row r="222" spans="1:45" ht="12.75" customHeight="1" x14ac:dyDescent="0.2">
      <c r="A222" s="121"/>
      <c r="B222" s="109"/>
      <c r="C222" s="85" t="s">
        <v>140</v>
      </c>
      <c r="D222" s="2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3"/>
      <c r="AI222" s="98" t="s">
        <v>149</v>
      </c>
      <c r="AJ222" s="7"/>
      <c r="AK222" s="4"/>
      <c r="AL222" s="4"/>
      <c r="AM222" s="7"/>
      <c r="AN222" s="7"/>
      <c r="AO222" s="7"/>
      <c r="AP222" s="7"/>
      <c r="AQ222" s="7">
        <f t="shared" si="57"/>
        <v>1</v>
      </c>
      <c r="AR222" s="3">
        <f t="shared" si="68"/>
        <v>34</v>
      </c>
      <c r="AS222" s="8">
        <f t="shared" si="69"/>
        <v>2.9411764705882353E-2</v>
      </c>
    </row>
    <row r="223" spans="1:45" ht="12.75" customHeight="1" x14ac:dyDescent="0.2">
      <c r="A223" s="121"/>
      <c r="B223" s="111" t="s">
        <v>52</v>
      </c>
      <c r="C223" s="85" t="s">
        <v>102</v>
      </c>
      <c r="D223" s="2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3"/>
      <c r="AI223" s="3"/>
      <c r="AJ223" s="7"/>
      <c r="AK223" s="4"/>
      <c r="AL223" s="4"/>
      <c r="AM223" s="7"/>
      <c r="AN223" s="7"/>
      <c r="AO223" s="7"/>
      <c r="AP223" s="7"/>
      <c r="AQ223" s="7">
        <f t="shared" si="57"/>
        <v>0</v>
      </c>
      <c r="AR223" s="3">
        <f t="shared" si="68"/>
        <v>34</v>
      </c>
      <c r="AS223" s="8">
        <f t="shared" si="69"/>
        <v>0</v>
      </c>
    </row>
    <row r="224" spans="1:45" ht="12.75" customHeight="1" x14ac:dyDescent="0.2">
      <c r="A224" s="121"/>
      <c r="B224" s="111"/>
      <c r="C224" s="85" t="s">
        <v>103</v>
      </c>
      <c r="D224" s="2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3"/>
      <c r="AI224" s="3"/>
      <c r="AJ224" s="7"/>
      <c r="AK224" s="4"/>
      <c r="AL224" s="4"/>
      <c r="AM224" s="7"/>
      <c r="AN224" s="7"/>
      <c r="AO224" s="7"/>
      <c r="AP224" s="7"/>
      <c r="AQ224" s="7">
        <v>0</v>
      </c>
      <c r="AR224" s="3">
        <f t="shared" si="68"/>
        <v>34</v>
      </c>
      <c r="AS224" s="8">
        <f t="shared" si="69"/>
        <v>0</v>
      </c>
    </row>
    <row r="225" spans="1:45" ht="12.75" customHeight="1" x14ac:dyDescent="0.2">
      <c r="A225" s="121"/>
      <c r="B225" s="111"/>
      <c r="C225" s="85" t="s">
        <v>104</v>
      </c>
      <c r="D225" s="2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3"/>
      <c r="AI225" s="3"/>
      <c r="AJ225" s="7"/>
      <c r="AK225" s="4"/>
      <c r="AL225" s="4"/>
      <c r="AM225" s="7"/>
      <c r="AN225" s="7"/>
      <c r="AO225" s="7"/>
      <c r="AP225" s="7"/>
      <c r="AQ225" s="7">
        <f t="shared" si="57"/>
        <v>0</v>
      </c>
      <c r="AR225" s="3">
        <f t="shared" si="68"/>
        <v>34</v>
      </c>
      <c r="AS225" s="8">
        <f t="shared" si="69"/>
        <v>0</v>
      </c>
    </row>
    <row r="226" spans="1:45" ht="12.75" customHeight="1" x14ac:dyDescent="0.2">
      <c r="A226" s="121"/>
      <c r="B226" s="111"/>
      <c r="C226" s="85" t="s">
        <v>140</v>
      </c>
      <c r="D226" s="2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3"/>
      <c r="AI226" s="3"/>
      <c r="AJ226" s="7"/>
      <c r="AK226" s="4"/>
      <c r="AL226" s="4"/>
      <c r="AM226" s="7"/>
      <c r="AN226" s="7"/>
      <c r="AO226" s="7"/>
      <c r="AP226" s="7"/>
      <c r="AQ226" s="7">
        <f t="shared" si="57"/>
        <v>0</v>
      </c>
      <c r="AR226" s="3">
        <f t="shared" si="68"/>
        <v>34</v>
      </c>
      <c r="AS226" s="8">
        <f t="shared" si="69"/>
        <v>0</v>
      </c>
    </row>
    <row r="227" spans="1:45" ht="12.75" customHeight="1" x14ac:dyDescent="0.2">
      <c r="A227" s="121"/>
      <c r="B227" s="111" t="s">
        <v>53</v>
      </c>
      <c r="C227" s="85" t="s">
        <v>102</v>
      </c>
      <c r="D227" s="2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3"/>
      <c r="AI227" s="3"/>
      <c r="AJ227" s="7"/>
      <c r="AK227" s="4"/>
      <c r="AL227" s="4"/>
      <c r="AM227" s="7"/>
      <c r="AN227" s="7"/>
      <c r="AO227" s="7"/>
      <c r="AP227" s="7"/>
      <c r="AQ227" s="7">
        <f t="shared" si="57"/>
        <v>0</v>
      </c>
      <c r="AR227" s="3">
        <f t="shared" si="68"/>
        <v>34</v>
      </c>
      <c r="AS227" s="8">
        <f t="shared" si="69"/>
        <v>0</v>
      </c>
    </row>
    <row r="228" spans="1:45" ht="12.75" customHeight="1" x14ac:dyDescent="0.2">
      <c r="A228" s="121"/>
      <c r="B228" s="111"/>
      <c r="C228" s="85" t="s">
        <v>103</v>
      </c>
      <c r="D228" s="2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3"/>
      <c r="AI228" s="3"/>
      <c r="AJ228" s="7"/>
      <c r="AK228" s="4"/>
      <c r="AL228" s="4"/>
      <c r="AM228" s="7"/>
      <c r="AN228" s="7"/>
      <c r="AO228" s="7"/>
      <c r="AP228" s="7"/>
      <c r="AQ228" s="7">
        <v>0</v>
      </c>
      <c r="AR228" s="3">
        <f t="shared" si="68"/>
        <v>34</v>
      </c>
      <c r="AS228" s="8">
        <f t="shared" si="69"/>
        <v>0</v>
      </c>
    </row>
    <row r="229" spans="1:45" ht="12.75" customHeight="1" x14ac:dyDescent="0.2">
      <c r="A229" s="121"/>
      <c r="B229" s="111"/>
      <c r="C229" s="85" t="s">
        <v>104</v>
      </c>
      <c r="D229" s="2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3"/>
      <c r="AI229" s="3"/>
      <c r="AJ229" s="7"/>
      <c r="AK229" s="4"/>
      <c r="AL229" s="4"/>
      <c r="AM229" s="7"/>
      <c r="AN229" s="7"/>
      <c r="AO229" s="7"/>
      <c r="AP229" s="7"/>
      <c r="AQ229" s="7">
        <f t="shared" si="57"/>
        <v>0</v>
      </c>
      <c r="AR229" s="3">
        <f t="shared" si="68"/>
        <v>34</v>
      </c>
      <c r="AS229" s="8">
        <f t="shared" si="56"/>
        <v>0</v>
      </c>
    </row>
    <row r="230" spans="1:45" ht="12.75" customHeight="1" x14ac:dyDescent="0.2">
      <c r="A230" s="121"/>
      <c r="B230" s="111"/>
      <c r="C230" s="85" t="s">
        <v>140</v>
      </c>
      <c r="D230" s="2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3"/>
      <c r="AI230" s="3"/>
      <c r="AJ230" s="7"/>
      <c r="AK230" s="4"/>
      <c r="AL230" s="4"/>
      <c r="AM230" s="7"/>
      <c r="AN230" s="7"/>
      <c r="AO230" s="7"/>
      <c r="AP230" s="7"/>
      <c r="AQ230" s="7">
        <f t="shared" si="57"/>
        <v>0</v>
      </c>
      <c r="AR230" s="3">
        <f t="shared" si="68"/>
        <v>34</v>
      </c>
      <c r="AS230" s="8">
        <f t="shared" si="56"/>
        <v>0</v>
      </c>
    </row>
    <row r="231" spans="1:45" ht="12.75" customHeight="1" x14ac:dyDescent="0.2">
      <c r="A231" s="121"/>
      <c r="B231" s="111" t="s">
        <v>86</v>
      </c>
      <c r="C231" s="85" t="s">
        <v>102</v>
      </c>
      <c r="D231" s="2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3"/>
      <c r="AI231" s="3"/>
      <c r="AJ231" s="7"/>
      <c r="AK231" s="4"/>
      <c r="AL231" s="4"/>
      <c r="AM231" s="7"/>
      <c r="AN231" s="7"/>
      <c r="AO231" s="7"/>
      <c r="AP231" s="7"/>
      <c r="AQ231" s="7">
        <f t="shared" si="57"/>
        <v>0</v>
      </c>
      <c r="AR231" s="3">
        <f>34*2</f>
        <v>68</v>
      </c>
      <c r="AS231" s="8">
        <f t="shared" si="56"/>
        <v>0</v>
      </c>
    </row>
    <row r="232" spans="1:45" ht="12.75" customHeight="1" x14ac:dyDescent="0.2">
      <c r="A232" s="121"/>
      <c r="B232" s="111"/>
      <c r="C232" s="85" t="s">
        <v>103</v>
      </c>
      <c r="D232" s="2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3"/>
      <c r="AI232" s="3"/>
      <c r="AJ232" s="7"/>
      <c r="AK232" s="4"/>
      <c r="AL232" s="4"/>
      <c r="AM232" s="7"/>
      <c r="AN232" s="7"/>
      <c r="AO232" s="7"/>
      <c r="AP232" s="7"/>
      <c r="AQ232" s="7">
        <v>0</v>
      </c>
      <c r="AR232" s="3">
        <f t="shared" ref="AR232:AR236" si="70">34*2</f>
        <v>68</v>
      </c>
      <c r="AS232" s="8">
        <f t="shared" ref="AS232:AS236" si="71">AQ232/AR232</f>
        <v>0</v>
      </c>
    </row>
    <row r="233" spans="1:45" ht="12.75" customHeight="1" x14ac:dyDescent="0.2">
      <c r="A233" s="121"/>
      <c r="B233" s="111"/>
      <c r="C233" s="85" t="s">
        <v>104</v>
      </c>
      <c r="D233" s="2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3"/>
      <c r="AI233" s="3"/>
      <c r="AJ233" s="7"/>
      <c r="AK233" s="4"/>
      <c r="AL233" s="4"/>
      <c r="AM233" s="7"/>
      <c r="AN233" s="7"/>
      <c r="AO233" s="7"/>
      <c r="AP233" s="7"/>
      <c r="AQ233" s="7">
        <f t="shared" si="57"/>
        <v>0</v>
      </c>
      <c r="AR233" s="3">
        <f t="shared" si="70"/>
        <v>68</v>
      </c>
      <c r="AS233" s="8">
        <f t="shared" si="71"/>
        <v>0</v>
      </c>
    </row>
    <row r="234" spans="1:45" ht="12.75" customHeight="1" x14ac:dyDescent="0.2">
      <c r="A234" s="121"/>
      <c r="B234" s="111"/>
      <c r="C234" s="85" t="s">
        <v>140</v>
      </c>
      <c r="D234" s="2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3"/>
      <c r="AI234" s="3"/>
      <c r="AJ234" s="7"/>
      <c r="AK234" s="4"/>
      <c r="AL234" s="4"/>
      <c r="AM234" s="7"/>
      <c r="AN234" s="7"/>
      <c r="AO234" s="7"/>
      <c r="AP234" s="7"/>
      <c r="AQ234" s="7">
        <f t="shared" si="57"/>
        <v>0</v>
      </c>
      <c r="AR234" s="3">
        <f t="shared" si="70"/>
        <v>68</v>
      </c>
      <c r="AS234" s="8">
        <f t="shared" si="71"/>
        <v>0</v>
      </c>
    </row>
    <row r="235" spans="1:45" ht="12.75" customHeight="1" x14ac:dyDescent="0.2">
      <c r="A235" s="121"/>
      <c r="B235" s="111" t="s">
        <v>73</v>
      </c>
      <c r="C235" s="85" t="s">
        <v>102</v>
      </c>
      <c r="D235" s="2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3"/>
      <c r="AI235" s="3"/>
      <c r="AJ235" s="7"/>
      <c r="AK235" s="4"/>
      <c r="AL235" s="4"/>
      <c r="AM235" s="7"/>
      <c r="AN235" s="7"/>
      <c r="AO235" s="7"/>
      <c r="AP235" s="7"/>
      <c r="AQ235" s="7">
        <f t="shared" si="57"/>
        <v>0</v>
      </c>
      <c r="AR235" s="3">
        <f t="shared" si="70"/>
        <v>68</v>
      </c>
      <c r="AS235" s="8">
        <f t="shared" si="71"/>
        <v>0</v>
      </c>
    </row>
    <row r="236" spans="1:45" ht="12.75" customHeight="1" x14ac:dyDescent="0.2">
      <c r="A236" s="121"/>
      <c r="B236" s="111"/>
      <c r="C236" s="85" t="s">
        <v>103</v>
      </c>
      <c r="D236" s="2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3"/>
      <c r="AI236" s="3"/>
      <c r="AJ236" s="7"/>
      <c r="AK236" s="4"/>
      <c r="AL236" s="4"/>
      <c r="AM236" s="7"/>
      <c r="AN236" s="7"/>
      <c r="AO236" s="7"/>
      <c r="AP236" s="7"/>
      <c r="AQ236" s="7">
        <v>0</v>
      </c>
      <c r="AR236" s="3">
        <f t="shared" si="70"/>
        <v>68</v>
      </c>
      <c r="AS236" s="8">
        <f t="shared" si="71"/>
        <v>0</v>
      </c>
    </row>
    <row r="237" spans="1:45" ht="12.75" customHeight="1" x14ac:dyDescent="0.2">
      <c r="A237" s="121"/>
      <c r="B237" s="111"/>
      <c r="C237" s="85" t="s">
        <v>104</v>
      </c>
      <c r="D237" s="2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3"/>
      <c r="AI237" s="3"/>
      <c r="AJ237" s="7"/>
      <c r="AK237" s="4"/>
      <c r="AL237" s="4"/>
      <c r="AM237" s="7"/>
      <c r="AN237" s="7"/>
      <c r="AO237" s="7"/>
      <c r="AP237" s="7"/>
      <c r="AQ237" s="7">
        <f t="shared" si="57"/>
        <v>0</v>
      </c>
      <c r="AR237" s="3">
        <f t="shared" ref="AR237:AR238" si="72">34*2</f>
        <v>68</v>
      </c>
      <c r="AS237" s="8">
        <f t="shared" si="56"/>
        <v>0</v>
      </c>
    </row>
    <row r="238" spans="1:45" ht="12.75" customHeight="1" x14ac:dyDescent="0.2">
      <c r="A238" s="121"/>
      <c r="B238" s="111"/>
      <c r="C238" s="85" t="s">
        <v>140</v>
      </c>
      <c r="D238" s="2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3"/>
      <c r="AI238" s="3"/>
      <c r="AJ238" s="7"/>
      <c r="AK238" s="4"/>
      <c r="AL238" s="4"/>
      <c r="AM238" s="7"/>
      <c r="AN238" s="7"/>
      <c r="AO238" s="7"/>
      <c r="AP238" s="7"/>
      <c r="AQ238" s="7">
        <f t="shared" si="57"/>
        <v>0</v>
      </c>
      <c r="AR238" s="3">
        <f t="shared" si="72"/>
        <v>68</v>
      </c>
      <c r="AS238" s="8">
        <f t="shared" si="56"/>
        <v>0</v>
      </c>
    </row>
    <row r="239" spans="1:45" ht="27" customHeight="1" x14ac:dyDescent="0.2">
      <c r="A239" s="54"/>
      <c r="B239" s="55"/>
      <c r="C239" s="55"/>
      <c r="D239" s="55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4"/>
      <c r="AN239" s="54"/>
      <c r="AO239" s="54"/>
      <c r="AP239" s="54"/>
      <c r="AQ239" s="54"/>
      <c r="AR239" s="54"/>
      <c r="AS239" s="54"/>
    </row>
    <row r="240" spans="1:45" s="2" customFormat="1" ht="81.75" customHeight="1" x14ac:dyDescent="0.2">
      <c r="A240" s="118" t="s">
        <v>33</v>
      </c>
      <c r="B240" s="119"/>
      <c r="C240" s="119"/>
      <c r="D240" s="120"/>
      <c r="E240" s="148" t="s">
        <v>144</v>
      </c>
      <c r="F240" s="148"/>
      <c r="G240" s="148"/>
      <c r="H240" s="148"/>
      <c r="I240" s="148"/>
      <c r="J240" s="148"/>
      <c r="K240" s="148"/>
      <c r="L240" s="148"/>
      <c r="M240" s="148"/>
      <c r="N240" s="148"/>
      <c r="O240" s="148"/>
      <c r="P240" s="148"/>
      <c r="Q240" s="148"/>
      <c r="R240" s="148"/>
      <c r="S240" s="148"/>
      <c r="T240" s="148"/>
      <c r="U240" s="148"/>
      <c r="V240" s="148"/>
      <c r="W240" s="148"/>
      <c r="X240" s="148"/>
      <c r="Y240" s="148"/>
      <c r="Z240" s="148"/>
      <c r="AA240" s="148"/>
      <c r="AB240" s="148"/>
      <c r="AC240" s="148"/>
      <c r="AD240" s="148"/>
      <c r="AE240" s="148"/>
      <c r="AF240" s="148"/>
      <c r="AG240" s="148"/>
      <c r="AH240" s="148"/>
      <c r="AI240" s="148"/>
      <c r="AJ240" s="148"/>
      <c r="AK240" s="148"/>
      <c r="AL240" s="148"/>
      <c r="AM240" s="148"/>
      <c r="AN240" s="148"/>
      <c r="AO240" s="148"/>
      <c r="AP240" s="148"/>
      <c r="AQ240" s="135" t="s">
        <v>20</v>
      </c>
      <c r="AR240" s="146" t="s">
        <v>22</v>
      </c>
      <c r="AS240" s="147" t="s">
        <v>21</v>
      </c>
    </row>
    <row r="241" spans="1:45" s="2" customFormat="1" ht="21.75" customHeight="1" x14ac:dyDescent="0.2">
      <c r="A241" s="112" t="s">
        <v>0</v>
      </c>
      <c r="B241" s="113"/>
      <c r="C241" s="114"/>
      <c r="D241" s="22" t="s">
        <v>18</v>
      </c>
      <c r="E241" s="111" t="s">
        <v>1</v>
      </c>
      <c r="F241" s="111"/>
      <c r="G241" s="111"/>
      <c r="H241" s="111"/>
      <c r="I241" s="111" t="s">
        <v>2</v>
      </c>
      <c r="J241" s="111"/>
      <c r="K241" s="111"/>
      <c r="L241" s="111"/>
      <c r="M241" s="111" t="s">
        <v>3</v>
      </c>
      <c r="N241" s="111"/>
      <c r="O241" s="111"/>
      <c r="P241" s="111"/>
      <c r="Q241" s="111" t="s">
        <v>4</v>
      </c>
      <c r="R241" s="111"/>
      <c r="S241" s="111"/>
      <c r="T241" s="111"/>
      <c r="U241" s="111" t="s">
        <v>5</v>
      </c>
      <c r="V241" s="111"/>
      <c r="W241" s="111"/>
      <c r="X241" s="111" t="s">
        <v>6</v>
      </c>
      <c r="Y241" s="111"/>
      <c r="Z241" s="111"/>
      <c r="AA241" s="111"/>
      <c r="AB241" s="111" t="s">
        <v>7</v>
      </c>
      <c r="AC241" s="111"/>
      <c r="AD241" s="111"/>
      <c r="AE241" s="111"/>
      <c r="AF241" s="111" t="s">
        <v>8</v>
      </c>
      <c r="AG241" s="111"/>
      <c r="AH241" s="111"/>
      <c r="AI241" s="111"/>
      <c r="AJ241" s="111" t="s">
        <v>9</v>
      </c>
      <c r="AK241" s="111"/>
      <c r="AL241" s="111"/>
      <c r="AM241" s="111" t="s">
        <v>10</v>
      </c>
      <c r="AN241" s="111"/>
      <c r="AO241" s="111"/>
      <c r="AP241" s="111"/>
      <c r="AQ241" s="135"/>
      <c r="AR241" s="146"/>
      <c r="AS241" s="147"/>
    </row>
    <row r="242" spans="1:45" s="6" customFormat="1" ht="11.25" customHeight="1" x14ac:dyDescent="0.2">
      <c r="A242" s="115"/>
      <c r="B242" s="116"/>
      <c r="C242" s="117"/>
      <c r="D242" s="22" t="s">
        <v>19</v>
      </c>
      <c r="E242" s="5">
        <v>1</v>
      </c>
      <c r="F242" s="5">
        <v>2</v>
      </c>
      <c r="G242" s="5">
        <v>3</v>
      </c>
      <c r="H242" s="5">
        <v>4</v>
      </c>
      <c r="I242" s="5">
        <v>5</v>
      </c>
      <c r="J242" s="5">
        <v>6</v>
      </c>
      <c r="K242" s="5">
        <v>7</v>
      </c>
      <c r="L242" s="5">
        <v>8</v>
      </c>
      <c r="M242" s="5">
        <v>9</v>
      </c>
      <c r="N242" s="5">
        <v>10</v>
      </c>
      <c r="O242" s="5">
        <v>11</v>
      </c>
      <c r="P242" s="5">
        <v>12</v>
      </c>
      <c r="Q242" s="5">
        <v>13</v>
      </c>
      <c r="R242" s="5">
        <v>14</v>
      </c>
      <c r="S242" s="5">
        <v>15</v>
      </c>
      <c r="T242" s="5">
        <v>16</v>
      </c>
      <c r="U242" s="5">
        <v>17</v>
      </c>
      <c r="V242" s="5">
        <v>18</v>
      </c>
      <c r="W242" s="5">
        <v>19</v>
      </c>
      <c r="X242" s="5">
        <v>20</v>
      </c>
      <c r="Y242" s="5">
        <v>21</v>
      </c>
      <c r="Z242" s="5">
        <v>22</v>
      </c>
      <c r="AA242" s="5">
        <v>23</v>
      </c>
      <c r="AB242" s="5">
        <v>24</v>
      </c>
      <c r="AC242" s="5">
        <v>25</v>
      </c>
      <c r="AD242" s="5">
        <v>26</v>
      </c>
      <c r="AE242" s="5">
        <v>27</v>
      </c>
      <c r="AF242" s="5">
        <v>28</v>
      </c>
      <c r="AG242" s="5">
        <v>29</v>
      </c>
      <c r="AH242" s="5">
        <v>30</v>
      </c>
      <c r="AI242" s="5">
        <v>31</v>
      </c>
      <c r="AJ242" s="5">
        <v>32</v>
      </c>
      <c r="AK242" s="5">
        <v>33</v>
      </c>
      <c r="AL242" s="5">
        <v>34</v>
      </c>
      <c r="AM242" s="5">
        <v>35</v>
      </c>
      <c r="AN242" s="5">
        <v>36</v>
      </c>
      <c r="AO242" s="5">
        <v>37</v>
      </c>
      <c r="AP242" s="5">
        <v>38</v>
      </c>
      <c r="AQ242" s="135"/>
      <c r="AR242" s="146"/>
      <c r="AS242" s="147"/>
    </row>
    <row r="243" spans="1:45" ht="12.75" customHeight="1" x14ac:dyDescent="0.2">
      <c r="A243" s="125" t="s">
        <v>25</v>
      </c>
      <c r="B243" s="110" t="s">
        <v>13</v>
      </c>
      <c r="C243" s="85" t="s">
        <v>105</v>
      </c>
      <c r="D243" s="24"/>
      <c r="E243" s="78"/>
      <c r="F243" s="95" t="s">
        <v>147</v>
      </c>
      <c r="G243" s="78"/>
      <c r="H243" s="78"/>
      <c r="I243" s="78"/>
      <c r="J243" s="78"/>
      <c r="K243" s="78"/>
      <c r="L243" s="78"/>
      <c r="M243" s="78"/>
      <c r="N243" s="78"/>
      <c r="O243" s="78"/>
      <c r="P243" s="95" t="s">
        <v>147</v>
      </c>
      <c r="Q243" s="78"/>
      <c r="R243" s="78"/>
      <c r="S243" s="78"/>
      <c r="T243" s="95" t="s">
        <v>147</v>
      </c>
      <c r="U243" s="78"/>
      <c r="V243" s="78"/>
      <c r="W243" s="78"/>
      <c r="X243" s="78"/>
      <c r="Y243" s="78"/>
      <c r="Z243" s="95" t="s">
        <v>147</v>
      </c>
      <c r="AA243" s="78"/>
      <c r="AB243" s="78"/>
      <c r="AC243" s="78"/>
      <c r="AD243" s="78"/>
      <c r="AE243" s="78"/>
      <c r="AF243" s="78"/>
      <c r="AG243" s="78"/>
      <c r="AH243" s="98" t="s">
        <v>148</v>
      </c>
      <c r="AI243" s="78"/>
      <c r="AJ243" s="78"/>
      <c r="AK243" s="95" t="s">
        <v>147</v>
      </c>
      <c r="AL243" s="78"/>
      <c r="AM243" s="93"/>
      <c r="AN243" s="93"/>
      <c r="AO243" s="7"/>
      <c r="AP243" s="7"/>
      <c r="AQ243" s="7">
        <f>COUNTA(E243:AP243)</f>
        <v>6</v>
      </c>
      <c r="AR243" s="3">
        <f>34*4</f>
        <v>136</v>
      </c>
      <c r="AS243" s="8">
        <f t="shared" ref="AS243:AS302" si="73">AQ243/AR243</f>
        <v>4.4117647058823532E-2</v>
      </c>
    </row>
    <row r="244" spans="1:45" ht="12.75" customHeight="1" x14ac:dyDescent="0.2">
      <c r="A244" s="126"/>
      <c r="B244" s="108"/>
      <c r="C244" s="85" t="s">
        <v>106</v>
      </c>
      <c r="D244" s="24"/>
      <c r="E244" s="78"/>
      <c r="F244" s="95" t="s">
        <v>147</v>
      </c>
      <c r="G244" s="78"/>
      <c r="H244" s="78"/>
      <c r="I244" s="78"/>
      <c r="J244" s="78"/>
      <c r="K244" s="78"/>
      <c r="L244" s="78"/>
      <c r="M244" s="78"/>
      <c r="N244" s="78"/>
      <c r="O244" s="78"/>
      <c r="P244" s="95" t="s">
        <v>147</v>
      </c>
      <c r="Q244" s="78"/>
      <c r="R244" s="78"/>
      <c r="S244" s="78"/>
      <c r="T244" s="95" t="s">
        <v>147</v>
      </c>
      <c r="U244" s="78"/>
      <c r="V244" s="78"/>
      <c r="W244" s="78"/>
      <c r="X244" s="78"/>
      <c r="Y244" s="78"/>
      <c r="Z244" s="95" t="s">
        <v>147</v>
      </c>
      <c r="AA244" s="78"/>
      <c r="AB244" s="78"/>
      <c r="AC244" s="78"/>
      <c r="AD244" s="78"/>
      <c r="AE244" s="78"/>
      <c r="AF244" s="78"/>
      <c r="AG244" s="78"/>
      <c r="AH244" s="98" t="s">
        <v>148</v>
      </c>
      <c r="AI244" s="78"/>
      <c r="AJ244" s="78"/>
      <c r="AK244" s="95" t="s">
        <v>147</v>
      </c>
      <c r="AL244" s="78"/>
      <c r="AM244" s="93"/>
      <c r="AN244" s="93"/>
      <c r="AO244" s="7"/>
      <c r="AP244" s="7"/>
      <c r="AQ244" s="7">
        <v>0</v>
      </c>
      <c r="AR244" s="3">
        <f>34*4</f>
        <v>136</v>
      </c>
      <c r="AS244" s="8">
        <f t="shared" ref="AS244" si="74">AQ244/AR244</f>
        <v>0</v>
      </c>
    </row>
    <row r="245" spans="1:45" x14ac:dyDescent="0.2">
      <c r="A245" s="126"/>
      <c r="B245" s="108"/>
      <c r="C245" s="85" t="s">
        <v>107</v>
      </c>
      <c r="D245" s="24"/>
      <c r="E245" s="78"/>
      <c r="F245" s="95" t="s">
        <v>147</v>
      </c>
      <c r="G245" s="78"/>
      <c r="H245" s="78"/>
      <c r="I245" s="78"/>
      <c r="J245" s="78"/>
      <c r="K245" s="78"/>
      <c r="L245" s="78"/>
      <c r="M245" s="78"/>
      <c r="N245" s="78"/>
      <c r="O245" s="78"/>
      <c r="P245" s="95" t="s">
        <v>147</v>
      </c>
      <c r="Q245" s="78"/>
      <c r="R245" s="78"/>
      <c r="S245" s="78"/>
      <c r="T245" s="95" t="s">
        <v>147</v>
      </c>
      <c r="U245" s="78"/>
      <c r="V245" s="78"/>
      <c r="W245" s="78"/>
      <c r="X245" s="78"/>
      <c r="Y245" s="78"/>
      <c r="Z245" s="95" t="s">
        <v>147</v>
      </c>
      <c r="AA245" s="78"/>
      <c r="AB245" s="78"/>
      <c r="AC245" s="78"/>
      <c r="AD245" s="78"/>
      <c r="AE245" s="78"/>
      <c r="AF245" s="78"/>
      <c r="AG245" s="78"/>
      <c r="AH245" s="98" t="s">
        <v>148</v>
      </c>
      <c r="AI245" s="78"/>
      <c r="AJ245" s="78"/>
      <c r="AK245" s="95" t="s">
        <v>147</v>
      </c>
      <c r="AL245" s="78"/>
      <c r="AM245" s="93"/>
      <c r="AN245" s="93"/>
      <c r="AO245" s="7"/>
      <c r="AP245" s="7"/>
      <c r="AQ245" s="7">
        <f t="shared" ref="AQ245:AQ302" si="75">COUNTA(E245:AP245)</f>
        <v>6</v>
      </c>
      <c r="AR245" s="3">
        <f t="shared" ref="AR245:AR246" si="76">34*4</f>
        <v>136</v>
      </c>
      <c r="AS245" s="8">
        <f t="shared" si="73"/>
        <v>4.4117647058823532E-2</v>
      </c>
    </row>
    <row r="246" spans="1:45" ht="12.75" customHeight="1" x14ac:dyDescent="0.2">
      <c r="A246" s="126"/>
      <c r="B246" s="109"/>
      <c r="C246" s="85" t="s">
        <v>141</v>
      </c>
      <c r="D246" s="24"/>
      <c r="E246" s="78"/>
      <c r="F246" s="95" t="s">
        <v>147</v>
      </c>
      <c r="G246" s="78"/>
      <c r="H246" s="78"/>
      <c r="I246" s="78"/>
      <c r="J246" s="78"/>
      <c r="K246" s="78"/>
      <c r="L246" s="78"/>
      <c r="M246" s="78"/>
      <c r="N246" s="78"/>
      <c r="O246" s="78"/>
      <c r="P246" s="95" t="s">
        <v>147</v>
      </c>
      <c r="Q246" s="78"/>
      <c r="R246" s="78"/>
      <c r="S246" s="78"/>
      <c r="T246" s="95" t="s">
        <v>147</v>
      </c>
      <c r="U246" s="78"/>
      <c r="V246" s="78"/>
      <c r="W246" s="78"/>
      <c r="X246" s="78"/>
      <c r="Y246" s="78"/>
      <c r="Z246" s="95" t="s">
        <v>147</v>
      </c>
      <c r="AA246" s="78"/>
      <c r="AB246" s="78"/>
      <c r="AC246" s="78"/>
      <c r="AD246" s="78"/>
      <c r="AE246" s="78"/>
      <c r="AF246" s="78"/>
      <c r="AG246" s="78"/>
      <c r="AH246" s="98" t="s">
        <v>148</v>
      </c>
      <c r="AI246" s="78"/>
      <c r="AJ246" s="78"/>
      <c r="AK246" s="95" t="s">
        <v>147</v>
      </c>
      <c r="AL246" s="78"/>
      <c r="AM246" s="93"/>
      <c r="AN246" s="93"/>
      <c r="AO246" s="7"/>
      <c r="AP246" s="7"/>
      <c r="AQ246" s="7">
        <f t="shared" si="75"/>
        <v>6</v>
      </c>
      <c r="AR246" s="3">
        <f t="shared" si="76"/>
        <v>136</v>
      </c>
      <c r="AS246" s="8">
        <f t="shared" si="73"/>
        <v>4.4117647058823532E-2</v>
      </c>
    </row>
    <row r="247" spans="1:45" ht="12.75" customHeight="1" x14ac:dyDescent="0.2">
      <c r="A247" s="126"/>
      <c r="B247" s="110" t="s">
        <v>27</v>
      </c>
      <c r="C247" s="85" t="s">
        <v>105</v>
      </c>
      <c r="D247" s="24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95" t="s">
        <v>147</v>
      </c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98" t="s">
        <v>149</v>
      </c>
      <c r="AI247" s="78"/>
      <c r="AJ247" s="78"/>
      <c r="AK247" s="95" t="s">
        <v>147</v>
      </c>
      <c r="AL247" s="78"/>
      <c r="AM247" s="93"/>
      <c r="AN247" s="93"/>
      <c r="AO247" s="7"/>
      <c r="AP247" s="7"/>
      <c r="AQ247" s="7">
        <f t="shared" si="75"/>
        <v>3</v>
      </c>
      <c r="AR247" s="3">
        <f>34*2</f>
        <v>68</v>
      </c>
      <c r="AS247" s="8">
        <f t="shared" si="73"/>
        <v>4.4117647058823532E-2</v>
      </c>
    </row>
    <row r="248" spans="1:45" ht="12.75" customHeight="1" x14ac:dyDescent="0.2">
      <c r="A248" s="126"/>
      <c r="B248" s="108"/>
      <c r="C248" s="85" t="s">
        <v>106</v>
      </c>
      <c r="D248" s="24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95" t="s">
        <v>147</v>
      </c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98" t="s">
        <v>149</v>
      </c>
      <c r="AI248" s="78"/>
      <c r="AJ248" s="78"/>
      <c r="AK248" s="95" t="s">
        <v>147</v>
      </c>
      <c r="AL248" s="78"/>
      <c r="AM248" s="93"/>
      <c r="AN248" s="93"/>
      <c r="AO248" s="7"/>
      <c r="AP248" s="7"/>
      <c r="AQ248" s="7">
        <v>0</v>
      </c>
      <c r="AR248" s="3">
        <f>34*2</f>
        <v>68</v>
      </c>
      <c r="AS248" s="8">
        <f t="shared" ref="AS248" si="77">AQ248/AR248</f>
        <v>0</v>
      </c>
    </row>
    <row r="249" spans="1:45" ht="12.75" customHeight="1" x14ac:dyDescent="0.2">
      <c r="A249" s="126"/>
      <c r="B249" s="108"/>
      <c r="C249" s="85" t="s">
        <v>107</v>
      </c>
      <c r="D249" s="21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95" t="s">
        <v>147</v>
      </c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98" t="s">
        <v>149</v>
      </c>
      <c r="AI249" s="78"/>
      <c r="AJ249" s="78"/>
      <c r="AK249" s="95" t="s">
        <v>147</v>
      </c>
      <c r="AL249" s="78"/>
      <c r="AM249" s="93"/>
      <c r="AN249" s="93"/>
      <c r="AO249" s="7"/>
      <c r="AP249" s="7"/>
      <c r="AQ249" s="7">
        <f t="shared" si="75"/>
        <v>3</v>
      </c>
      <c r="AR249" s="3">
        <f t="shared" ref="AR249:AR250" si="78">34*2</f>
        <v>68</v>
      </c>
      <c r="AS249" s="8">
        <f t="shared" si="73"/>
        <v>4.4117647058823532E-2</v>
      </c>
    </row>
    <row r="250" spans="1:45" x14ac:dyDescent="0.2">
      <c r="A250" s="126"/>
      <c r="B250" s="109"/>
      <c r="C250" s="85" t="s">
        <v>141</v>
      </c>
      <c r="D250" s="24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95" t="s">
        <v>147</v>
      </c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98" t="s">
        <v>149</v>
      </c>
      <c r="AI250" s="78"/>
      <c r="AJ250" s="78"/>
      <c r="AK250" s="95" t="s">
        <v>147</v>
      </c>
      <c r="AL250" s="78"/>
      <c r="AM250" s="93"/>
      <c r="AN250" s="93"/>
      <c r="AO250" s="7"/>
      <c r="AP250" s="7"/>
      <c r="AQ250" s="7">
        <f t="shared" si="75"/>
        <v>3</v>
      </c>
      <c r="AR250" s="3">
        <f t="shared" si="78"/>
        <v>68</v>
      </c>
      <c r="AS250" s="8">
        <f t="shared" si="73"/>
        <v>4.4117647058823532E-2</v>
      </c>
    </row>
    <row r="251" spans="1:45" x14ac:dyDescent="0.2">
      <c r="A251" s="126"/>
      <c r="B251" s="110" t="s">
        <v>12</v>
      </c>
      <c r="C251" s="85" t="s">
        <v>105</v>
      </c>
      <c r="D251" s="21"/>
      <c r="E251" s="78"/>
      <c r="F251" s="78"/>
      <c r="G251" s="78"/>
      <c r="H251" s="78"/>
      <c r="I251" s="78"/>
      <c r="J251" s="78"/>
      <c r="K251" s="95" t="s">
        <v>147</v>
      </c>
      <c r="L251" s="78"/>
      <c r="M251" s="78"/>
      <c r="N251" s="78"/>
      <c r="O251" s="78"/>
      <c r="P251" s="78"/>
      <c r="Q251" s="78"/>
      <c r="R251" s="78"/>
      <c r="S251" s="78"/>
      <c r="T251" s="95" t="s">
        <v>147</v>
      </c>
      <c r="U251" s="78"/>
      <c r="V251" s="78"/>
      <c r="W251" s="78"/>
      <c r="X251" s="78"/>
      <c r="Y251" s="78"/>
      <c r="Z251" s="78"/>
      <c r="AA251" s="78"/>
      <c r="AB251" s="78"/>
      <c r="AC251" s="78"/>
      <c r="AD251" s="95" t="s">
        <v>147</v>
      </c>
      <c r="AE251" s="78"/>
      <c r="AF251" s="78"/>
      <c r="AG251" s="78"/>
      <c r="AH251" s="98" t="s">
        <v>149</v>
      </c>
      <c r="AI251" s="78"/>
      <c r="AJ251" s="95" t="s">
        <v>147</v>
      </c>
      <c r="AK251" s="78"/>
      <c r="AL251" s="78"/>
      <c r="AM251" s="93"/>
      <c r="AN251" s="93"/>
      <c r="AO251" s="7"/>
      <c r="AP251" s="7"/>
      <c r="AQ251" s="7">
        <f t="shared" si="75"/>
        <v>5</v>
      </c>
      <c r="AR251" s="3">
        <f>34*3</f>
        <v>102</v>
      </c>
      <c r="AS251" s="8">
        <f t="shared" si="73"/>
        <v>4.9019607843137254E-2</v>
      </c>
    </row>
    <row r="252" spans="1:45" x14ac:dyDescent="0.2">
      <c r="A252" s="126"/>
      <c r="B252" s="108"/>
      <c r="C252" s="85" t="s">
        <v>106</v>
      </c>
      <c r="D252" s="21"/>
      <c r="E252" s="78"/>
      <c r="F252" s="78"/>
      <c r="G252" s="78"/>
      <c r="H252" s="78"/>
      <c r="I252" s="78"/>
      <c r="J252" s="78"/>
      <c r="K252" s="95" t="s">
        <v>147</v>
      </c>
      <c r="L252" s="78"/>
      <c r="M252" s="78"/>
      <c r="N252" s="78"/>
      <c r="O252" s="78"/>
      <c r="P252" s="78"/>
      <c r="Q252" s="78"/>
      <c r="R252" s="78"/>
      <c r="S252" s="78"/>
      <c r="T252" s="95" t="s">
        <v>147</v>
      </c>
      <c r="U252" s="78"/>
      <c r="V252" s="78"/>
      <c r="W252" s="78"/>
      <c r="X252" s="78"/>
      <c r="Y252" s="78"/>
      <c r="Z252" s="78"/>
      <c r="AA252" s="78"/>
      <c r="AB252" s="78"/>
      <c r="AC252" s="78"/>
      <c r="AD252" s="95" t="s">
        <v>147</v>
      </c>
      <c r="AE252" s="78"/>
      <c r="AF252" s="78"/>
      <c r="AG252" s="78"/>
      <c r="AH252" s="98" t="s">
        <v>149</v>
      </c>
      <c r="AI252" s="78"/>
      <c r="AJ252" s="95" t="s">
        <v>147</v>
      </c>
      <c r="AK252" s="78"/>
      <c r="AL252" s="78"/>
      <c r="AM252" s="93"/>
      <c r="AN252" s="93"/>
      <c r="AO252" s="7"/>
      <c r="AP252" s="7"/>
      <c r="AQ252" s="7">
        <v>4</v>
      </c>
      <c r="AR252" s="3">
        <f>34*3</f>
        <v>102</v>
      </c>
      <c r="AS252" s="8">
        <f t="shared" ref="AS252" si="79">AQ252/AR252</f>
        <v>3.9215686274509803E-2</v>
      </c>
    </row>
    <row r="253" spans="1:45" ht="12.75" customHeight="1" x14ac:dyDescent="0.2">
      <c r="A253" s="126"/>
      <c r="B253" s="108"/>
      <c r="C253" s="85" t="s">
        <v>107</v>
      </c>
      <c r="D253" s="24"/>
      <c r="E253" s="78"/>
      <c r="F253" s="78"/>
      <c r="G253" s="78"/>
      <c r="H253" s="78"/>
      <c r="I253" s="78"/>
      <c r="J253" s="78"/>
      <c r="K253" s="95" t="s">
        <v>147</v>
      </c>
      <c r="L253" s="78"/>
      <c r="M253" s="78"/>
      <c r="N253" s="78"/>
      <c r="O253" s="78"/>
      <c r="P253" s="78"/>
      <c r="Q253" s="78"/>
      <c r="R253" s="78"/>
      <c r="S253" s="78"/>
      <c r="T253" s="95" t="s">
        <v>147</v>
      </c>
      <c r="U253" s="78"/>
      <c r="V253" s="78"/>
      <c r="W253" s="78"/>
      <c r="X253" s="78"/>
      <c r="Y253" s="78"/>
      <c r="Z253" s="78"/>
      <c r="AA253" s="78"/>
      <c r="AB253" s="78"/>
      <c r="AC253" s="78"/>
      <c r="AD253" s="95" t="s">
        <v>147</v>
      </c>
      <c r="AE253" s="78"/>
      <c r="AF253" s="78"/>
      <c r="AG253" s="78"/>
      <c r="AH253" s="98" t="s">
        <v>149</v>
      </c>
      <c r="AI253" s="78"/>
      <c r="AJ253" s="95" t="s">
        <v>147</v>
      </c>
      <c r="AK253" s="78"/>
      <c r="AL253" s="78"/>
      <c r="AM253" s="93"/>
      <c r="AN253" s="93"/>
      <c r="AO253" s="7"/>
      <c r="AP253" s="7"/>
      <c r="AQ253" s="7">
        <f t="shared" si="75"/>
        <v>5</v>
      </c>
      <c r="AR253" s="3">
        <f t="shared" ref="AR253:AR258" si="80">34*3</f>
        <v>102</v>
      </c>
      <c r="AS253" s="8">
        <f t="shared" si="73"/>
        <v>4.9019607843137254E-2</v>
      </c>
    </row>
    <row r="254" spans="1:45" ht="12.75" customHeight="1" x14ac:dyDescent="0.2">
      <c r="A254" s="126"/>
      <c r="B254" s="109"/>
      <c r="C254" s="85" t="s">
        <v>141</v>
      </c>
      <c r="D254" s="24"/>
      <c r="E254" s="78"/>
      <c r="F254" s="78"/>
      <c r="G254" s="78"/>
      <c r="H254" s="78"/>
      <c r="I254" s="78"/>
      <c r="J254" s="78"/>
      <c r="K254" s="95" t="s">
        <v>147</v>
      </c>
      <c r="L254" s="78"/>
      <c r="M254" s="78"/>
      <c r="N254" s="78"/>
      <c r="O254" s="78"/>
      <c r="P254" s="78"/>
      <c r="Q254" s="78"/>
      <c r="R254" s="78"/>
      <c r="S254" s="78"/>
      <c r="T254" s="95" t="s">
        <v>147</v>
      </c>
      <c r="U254" s="78"/>
      <c r="V254" s="78"/>
      <c r="W254" s="78"/>
      <c r="X254" s="78"/>
      <c r="Y254" s="78"/>
      <c r="Z254" s="78"/>
      <c r="AA254" s="78"/>
      <c r="AB254" s="78"/>
      <c r="AC254" s="78"/>
      <c r="AD254" s="95" t="s">
        <v>147</v>
      </c>
      <c r="AE254" s="78"/>
      <c r="AF254" s="78"/>
      <c r="AG254" s="78"/>
      <c r="AH254" s="98" t="s">
        <v>149</v>
      </c>
      <c r="AI254" s="93"/>
      <c r="AJ254" s="95" t="s">
        <v>147</v>
      </c>
      <c r="AK254" s="78"/>
      <c r="AL254" s="78"/>
      <c r="AM254" s="93"/>
      <c r="AN254" s="93"/>
      <c r="AO254" s="7"/>
      <c r="AP254" s="7"/>
      <c r="AQ254" s="7">
        <f t="shared" si="75"/>
        <v>5</v>
      </c>
      <c r="AR254" s="3">
        <f t="shared" si="80"/>
        <v>102</v>
      </c>
      <c r="AS254" s="8">
        <f t="shared" si="73"/>
        <v>4.9019607843137254E-2</v>
      </c>
    </row>
    <row r="255" spans="1:45" x14ac:dyDescent="0.2">
      <c r="A255" s="126"/>
      <c r="B255" s="110" t="s">
        <v>99</v>
      </c>
      <c r="C255" s="23" t="s">
        <v>105</v>
      </c>
      <c r="D255" s="24"/>
      <c r="E255" s="78"/>
      <c r="F255" s="78"/>
      <c r="G255" s="78"/>
      <c r="H255" s="78"/>
      <c r="I255" s="78"/>
      <c r="J255" s="78"/>
      <c r="K255" s="78"/>
      <c r="L255" s="78"/>
      <c r="M255" s="78"/>
      <c r="N255" s="95" t="s">
        <v>147</v>
      </c>
      <c r="O255" s="78"/>
      <c r="P255" s="78"/>
      <c r="Q255" s="78"/>
      <c r="R255" s="78"/>
      <c r="S255" s="78"/>
      <c r="T255" s="78"/>
      <c r="U255" s="95" t="s">
        <v>147</v>
      </c>
      <c r="V255" s="78"/>
      <c r="W255" s="78"/>
      <c r="X255" s="78"/>
      <c r="Y255" s="78"/>
      <c r="Z255" s="78"/>
      <c r="AA255" s="78"/>
      <c r="AB255" s="78"/>
      <c r="AC255" s="78"/>
      <c r="AD255" s="95" t="s">
        <v>147</v>
      </c>
      <c r="AE255" s="78"/>
      <c r="AF255" s="78"/>
      <c r="AG255" s="78"/>
      <c r="AH255" s="78"/>
      <c r="AI255" s="98" t="s">
        <v>148</v>
      </c>
      <c r="AJ255" s="95" t="s">
        <v>147</v>
      </c>
      <c r="AK255" s="78"/>
      <c r="AL255" s="95" t="s">
        <v>147</v>
      </c>
      <c r="AM255" s="93"/>
      <c r="AN255" s="93"/>
      <c r="AO255" s="7"/>
      <c r="AP255" s="7"/>
      <c r="AQ255" s="7">
        <f t="shared" si="75"/>
        <v>6</v>
      </c>
      <c r="AR255" s="3">
        <f t="shared" si="80"/>
        <v>102</v>
      </c>
      <c r="AS255" s="8">
        <f t="shared" si="73"/>
        <v>5.8823529411764705E-2</v>
      </c>
    </row>
    <row r="256" spans="1:45" ht="12.75" customHeight="1" x14ac:dyDescent="0.2">
      <c r="A256" s="126"/>
      <c r="B256" s="108"/>
      <c r="C256" s="23" t="s">
        <v>106</v>
      </c>
      <c r="D256" s="24"/>
      <c r="E256" s="78"/>
      <c r="F256" s="78"/>
      <c r="G256" s="78"/>
      <c r="H256" s="78"/>
      <c r="I256" s="78"/>
      <c r="J256" s="78"/>
      <c r="K256" s="78"/>
      <c r="L256" s="78"/>
      <c r="M256" s="78"/>
      <c r="N256" s="95" t="s">
        <v>147</v>
      </c>
      <c r="O256" s="78"/>
      <c r="P256" s="78"/>
      <c r="Q256" s="78"/>
      <c r="R256" s="78"/>
      <c r="S256" s="78"/>
      <c r="T256" s="78"/>
      <c r="U256" s="95" t="s">
        <v>147</v>
      </c>
      <c r="V256" s="78"/>
      <c r="W256" s="78"/>
      <c r="X256" s="78"/>
      <c r="Y256" s="78"/>
      <c r="Z256" s="78"/>
      <c r="AA256" s="78"/>
      <c r="AB256" s="78"/>
      <c r="AC256" s="78"/>
      <c r="AD256" s="95" t="s">
        <v>147</v>
      </c>
      <c r="AE256" s="78"/>
      <c r="AF256" s="78"/>
      <c r="AG256" s="78"/>
      <c r="AH256" s="78"/>
      <c r="AI256" s="98" t="s">
        <v>148</v>
      </c>
      <c r="AJ256" s="95" t="s">
        <v>147</v>
      </c>
      <c r="AK256" s="78"/>
      <c r="AL256" s="95" t="s">
        <v>147</v>
      </c>
      <c r="AM256" s="93"/>
      <c r="AN256" s="93"/>
      <c r="AO256" s="7"/>
      <c r="AP256" s="7"/>
      <c r="AQ256" s="7">
        <f t="shared" si="75"/>
        <v>6</v>
      </c>
      <c r="AR256" s="3">
        <f t="shared" si="80"/>
        <v>102</v>
      </c>
      <c r="AS256" s="8">
        <f t="shared" si="73"/>
        <v>5.8823529411764705E-2</v>
      </c>
    </row>
    <row r="257" spans="1:45" ht="12.75" customHeight="1" x14ac:dyDescent="0.2">
      <c r="A257" s="126"/>
      <c r="B257" s="108"/>
      <c r="C257" s="23" t="s">
        <v>107</v>
      </c>
      <c r="D257" s="24"/>
      <c r="E257" s="78"/>
      <c r="F257" s="78"/>
      <c r="G257" s="78"/>
      <c r="H257" s="78"/>
      <c r="I257" s="78"/>
      <c r="J257" s="78"/>
      <c r="K257" s="78"/>
      <c r="L257" s="78"/>
      <c r="M257" s="78"/>
      <c r="N257" s="95" t="s">
        <v>147</v>
      </c>
      <c r="O257" s="78"/>
      <c r="P257" s="78"/>
      <c r="Q257" s="78"/>
      <c r="R257" s="78"/>
      <c r="S257" s="78"/>
      <c r="T257" s="78"/>
      <c r="U257" s="95" t="s">
        <v>147</v>
      </c>
      <c r="V257" s="78"/>
      <c r="W257" s="78"/>
      <c r="X257" s="78"/>
      <c r="Y257" s="78"/>
      <c r="Z257" s="78"/>
      <c r="AA257" s="78"/>
      <c r="AB257" s="78"/>
      <c r="AC257" s="78"/>
      <c r="AD257" s="95" t="s">
        <v>147</v>
      </c>
      <c r="AE257" s="78"/>
      <c r="AF257" s="78"/>
      <c r="AG257" s="78"/>
      <c r="AH257" s="78"/>
      <c r="AI257" s="98" t="s">
        <v>148</v>
      </c>
      <c r="AJ257" s="95" t="s">
        <v>147</v>
      </c>
      <c r="AK257" s="78"/>
      <c r="AL257" s="95" t="s">
        <v>147</v>
      </c>
      <c r="AM257" s="93"/>
      <c r="AN257" s="93"/>
      <c r="AO257" s="7"/>
      <c r="AP257" s="7"/>
      <c r="AQ257" s="7">
        <f t="shared" si="75"/>
        <v>6</v>
      </c>
      <c r="AR257" s="3">
        <f t="shared" si="80"/>
        <v>102</v>
      </c>
      <c r="AS257" s="8">
        <f t="shared" si="73"/>
        <v>5.8823529411764705E-2</v>
      </c>
    </row>
    <row r="258" spans="1:45" ht="12.75" customHeight="1" x14ac:dyDescent="0.2">
      <c r="A258" s="126"/>
      <c r="B258" s="109"/>
      <c r="C258" s="82" t="s">
        <v>141</v>
      </c>
      <c r="D258" s="24"/>
      <c r="E258" s="78"/>
      <c r="F258" s="78"/>
      <c r="G258" s="78"/>
      <c r="H258" s="78"/>
      <c r="I258" s="78"/>
      <c r="J258" s="78"/>
      <c r="K258" s="78"/>
      <c r="L258" s="78"/>
      <c r="M258" s="78"/>
      <c r="N258" s="95" t="s">
        <v>147</v>
      </c>
      <c r="O258" s="78"/>
      <c r="P258" s="78"/>
      <c r="Q258" s="78"/>
      <c r="R258" s="78"/>
      <c r="S258" s="78"/>
      <c r="T258" s="78"/>
      <c r="U258" s="95" t="s">
        <v>147</v>
      </c>
      <c r="V258" s="78"/>
      <c r="W258" s="78"/>
      <c r="X258" s="78"/>
      <c r="Y258" s="78"/>
      <c r="Z258" s="78"/>
      <c r="AA258" s="78"/>
      <c r="AB258" s="78"/>
      <c r="AC258" s="78"/>
      <c r="AD258" s="95" t="s">
        <v>147</v>
      </c>
      <c r="AE258" s="78"/>
      <c r="AF258" s="78"/>
      <c r="AG258" s="78"/>
      <c r="AH258" s="78"/>
      <c r="AI258" s="98" t="s">
        <v>148</v>
      </c>
      <c r="AJ258" s="95" t="s">
        <v>147</v>
      </c>
      <c r="AK258" s="78"/>
      <c r="AL258" s="95" t="s">
        <v>147</v>
      </c>
      <c r="AM258" s="93"/>
      <c r="AN258" s="93"/>
      <c r="AO258" s="7"/>
      <c r="AP258" s="7"/>
      <c r="AQ258" s="7">
        <f t="shared" si="75"/>
        <v>6</v>
      </c>
      <c r="AR258" s="3">
        <f t="shared" si="80"/>
        <v>102</v>
      </c>
      <c r="AS258" s="8">
        <f t="shared" ref="AS258" si="81">AQ258/AR258</f>
        <v>5.8823529411764705E-2</v>
      </c>
    </row>
    <row r="259" spans="1:45" ht="12.75" customHeight="1" x14ac:dyDescent="0.2">
      <c r="A259" s="126"/>
      <c r="B259" s="110" t="s">
        <v>100</v>
      </c>
      <c r="C259" s="23" t="s">
        <v>105</v>
      </c>
      <c r="D259" s="21"/>
      <c r="E259" s="78"/>
      <c r="F259" s="78"/>
      <c r="G259" s="78"/>
      <c r="H259" s="78"/>
      <c r="I259" s="78"/>
      <c r="J259" s="78"/>
      <c r="K259" s="78"/>
      <c r="L259" s="78"/>
      <c r="M259" s="77"/>
      <c r="N259" s="78"/>
      <c r="O259" s="78"/>
      <c r="P259" s="78"/>
      <c r="Q259" s="78"/>
      <c r="R259" s="78"/>
      <c r="S259" s="78"/>
      <c r="T259" s="78"/>
      <c r="U259" s="95" t="s">
        <v>147</v>
      </c>
      <c r="V259" s="78"/>
      <c r="W259" s="78"/>
      <c r="X259" s="78"/>
      <c r="Y259" s="78"/>
      <c r="Z259" s="77"/>
      <c r="AA259" s="78"/>
      <c r="AB259" s="78"/>
      <c r="AC259" s="95" t="s">
        <v>147</v>
      </c>
      <c r="AD259" s="78"/>
      <c r="AE259" s="78"/>
      <c r="AF259" s="77"/>
      <c r="AG259" s="78"/>
      <c r="AH259" s="78"/>
      <c r="AI259" s="98" t="s">
        <v>148</v>
      </c>
      <c r="AJ259" s="95" t="s">
        <v>147</v>
      </c>
      <c r="AK259" s="78"/>
      <c r="AL259" s="95" t="s">
        <v>147</v>
      </c>
      <c r="AM259" s="93"/>
      <c r="AN259" s="93"/>
      <c r="AO259" s="7"/>
      <c r="AP259" s="7"/>
      <c r="AQ259" s="7">
        <f t="shared" si="75"/>
        <v>5</v>
      </c>
      <c r="AR259" s="3">
        <f>34*2</f>
        <v>68</v>
      </c>
      <c r="AS259" s="8">
        <f t="shared" si="73"/>
        <v>7.3529411764705885E-2</v>
      </c>
    </row>
    <row r="260" spans="1:45" x14ac:dyDescent="0.2">
      <c r="A260" s="126"/>
      <c r="B260" s="108"/>
      <c r="C260" s="23" t="s">
        <v>106</v>
      </c>
      <c r="D260" s="24"/>
      <c r="E260" s="78"/>
      <c r="F260" s="78"/>
      <c r="G260" s="78"/>
      <c r="H260" s="78"/>
      <c r="I260" s="78"/>
      <c r="J260" s="78"/>
      <c r="K260" s="78"/>
      <c r="L260" s="78"/>
      <c r="M260" s="77"/>
      <c r="N260" s="78"/>
      <c r="O260" s="78"/>
      <c r="P260" s="78"/>
      <c r="Q260" s="78"/>
      <c r="R260" s="78"/>
      <c r="S260" s="78"/>
      <c r="T260" s="78"/>
      <c r="U260" s="95" t="s">
        <v>147</v>
      </c>
      <c r="V260" s="78"/>
      <c r="W260" s="78"/>
      <c r="X260" s="78"/>
      <c r="Y260" s="78"/>
      <c r="Z260" s="77"/>
      <c r="AA260" s="78"/>
      <c r="AB260" s="78"/>
      <c r="AC260" s="95" t="s">
        <v>147</v>
      </c>
      <c r="AD260" s="78"/>
      <c r="AE260" s="78"/>
      <c r="AF260" s="77"/>
      <c r="AG260" s="78"/>
      <c r="AH260" s="78"/>
      <c r="AI260" s="98" t="s">
        <v>148</v>
      </c>
      <c r="AJ260" s="95" t="s">
        <v>147</v>
      </c>
      <c r="AK260" s="78"/>
      <c r="AL260" s="95" t="s">
        <v>147</v>
      </c>
      <c r="AM260" s="93"/>
      <c r="AN260" s="93"/>
      <c r="AO260" s="7"/>
      <c r="AP260" s="7"/>
      <c r="AQ260" s="7">
        <f t="shared" si="75"/>
        <v>5</v>
      </c>
      <c r="AR260" s="3">
        <f t="shared" ref="AR260:AR262" si="82">34*2</f>
        <v>68</v>
      </c>
      <c r="AS260" s="8">
        <f t="shared" si="73"/>
        <v>7.3529411764705885E-2</v>
      </c>
    </row>
    <row r="261" spans="1:45" x14ac:dyDescent="0.2">
      <c r="A261" s="126"/>
      <c r="B261" s="108"/>
      <c r="C261" s="23" t="s">
        <v>107</v>
      </c>
      <c r="D261" s="21"/>
      <c r="E261" s="78"/>
      <c r="F261" s="78"/>
      <c r="G261" s="78"/>
      <c r="H261" s="78"/>
      <c r="I261" s="78"/>
      <c r="J261" s="78"/>
      <c r="K261" s="78"/>
      <c r="L261" s="78"/>
      <c r="M261" s="77"/>
      <c r="N261" s="78"/>
      <c r="O261" s="78"/>
      <c r="P261" s="78"/>
      <c r="Q261" s="78"/>
      <c r="R261" s="78"/>
      <c r="S261" s="78"/>
      <c r="T261" s="78"/>
      <c r="U261" s="95" t="s">
        <v>147</v>
      </c>
      <c r="V261" s="78"/>
      <c r="W261" s="78"/>
      <c r="X261" s="78"/>
      <c r="Y261" s="78"/>
      <c r="Z261" s="77"/>
      <c r="AA261" s="78"/>
      <c r="AB261" s="78"/>
      <c r="AC261" s="95" t="s">
        <v>147</v>
      </c>
      <c r="AD261" s="78"/>
      <c r="AE261" s="78"/>
      <c r="AF261" s="77"/>
      <c r="AG261" s="78"/>
      <c r="AH261" s="78"/>
      <c r="AI261" s="98" t="s">
        <v>148</v>
      </c>
      <c r="AJ261" s="95" t="s">
        <v>147</v>
      </c>
      <c r="AK261" s="78"/>
      <c r="AL261" s="95" t="s">
        <v>147</v>
      </c>
      <c r="AM261" s="93"/>
      <c r="AN261" s="93"/>
      <c r="AO261" s="7"/>
      <c r="AP261" s="7"/>
      <c r="AQ261" s="7">
        <f t="shared" si="75"/>
        <v>5</v>
      </c>
      <c r="AR261" s="3">
        <f t="shared" si="82"/>
        <v>68</v>
      </c>
      <c r="AS261" s="8">
        <f t="shared" si="73"/>
        <v>7.3529411764705885E-2</v>
      </c>
    </row>
    <row r="262" spans="1:45" x14ac:dyDescent="0.2">
      <c r="A262" s="126"/>
      <c r="B262" s="109"/>
      <c r="C262" s="82" t="s">
        <v>141</v>
      </c>
      <c r="D262" s="21"/>
      <c r="E262" s="78"/>
      <c r="F262" s="78"/>
      <c r="G262" s="78"/>
      <c r="H262" s="78"/>
      <c r="I262" s="78"/>
      <c r="J262" s="78"/>
      <c r="K262" s="78"/>
      <c r="L262" s="78"/>
      <c r="M262" s="77"/>
      <c r="N262" s="78"/>
      <c r="O262" s="78"/>
      <c r="P262" s="78"/>
      <c r="Q262" s="78"/>
      <c r="R262" s="78"/>
      <c r="S262" s="78"/>
      <c r="T262" s="78"/>
      <c r="U262" s="95" t="s">
        <v>147</v>
      </c>
      <c r="V262" s="78"/>
      <c r="W262" s="78"/>
      <c r="X262" s="78"/>
      <c r="Y262" s="78"/>
      <c r="Z262" s="77"/>
      <c r="AA262" s="78"/>
      <c r="AB262" s="78"/>
      <c r="AC262" s="95" t="s">
        <v>147</v>
      </c>
      <c r="AD262" s="78"/>
      <c r="AE262" s="78"/>
      <c r="AF262" s="77"/>
      <c r="AG262" s="78"/>
      <c r="AH262" s="78"/>
      <c r="AI262" s="98" t="s">
        <v>148</v>
      </c>
      <c r="AJ262" s="95" t="s">
        <v>147</v>
      </c>
      <c r="AK262" s="78"/>
      <c r="AL262" s="95" t="s">
        <v>147</v>
      </c>
      <c r="AM262" s="93"/>
      <c r="AN262" s="93"/>
      <c r="AO262" s="7"/>
      <c r="AP262" s="7"/>
      <c r="AQ262" s="7">
        <f t="shared" si="75"/>
        <v>5</v>
      </c>
      <c r="AR262" s="3">
        <f t="shared" si="82"/>
        <v>68</v>
      </c>
      <c r="AS262" s="8">
        <f t="shared" ref="AS262" si="83">AQ262/AR262</f>
        <v>7.3529411764705885E-2</v>
      </c>
    </row>
    <row r="263" spans="1:45" ht="13.5" customHeight="1" x14ac:dyDescent="0.2">
      <c r="A263" s="126"/>
      <c r="B263" s="110" t="s">
        <v>101</v>
      </c>
      <c r="C263" s="23" t="s">
        <v>105</v>
      </c>
      <c r="D263" s="21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95" t="s">
        <v>147</v>
      </c>
      <c r="U263" s="78"/>
      <c r="V263" s="78"/>
      <c r="W263" s="78"/>
      <c r="X263" s="78"/>
      <c r="Y263" s="78"/>
      <c r="Z263" s="78"/>
      <c r="AA263" s="77"/>
      <c r="AB263" s="78"/>
      <c r="AC263" s="78"/>
      <c r="AD263" s="78"/>
      <c r="AE263" s="78"/>
      <c r="AF263" s="78"/>
      <c r="AG263" s="78"/>
      <c r="AH263" s="78"/>
      <c r="AI263" s="98" t="s">
        <v>148</v>
      </c>
      <c r="AJ263" s="78"/>
      <c r="AK263" s="78"/>
      <c r="AL263" s="78"/>
      <c r="AM263" s="93"/>
      <c r="AN263" s="93"/>
      <c r="AO263" s="7"/>
      <c r="AP263" s="7"/>
      <c r="AQ263" s="7">
        <f t="shared" si="75"/>
        <v>2</v>
      </c>
      <c r="AR263" s="3">
        <f>34*1</f>
        <v>34</v>
      </c>
      <c r="AS263" s="8">
        <f t="shared" si="73"/>
        <v>5.8823529411764705E-2</v>
      </c>
    </row>
    <row r="264" spans="1:45" ht="12.75" customHeight="1" x14ac:dyDescent="0.2">
      <c r="A264" s="126"/>
      <c r="B264" s="108"/>
      <c r="C264" s="23" t="s">
        <v>106</v>
      </c>
      <c r="D264" s="24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95" t="s">
        <v>147</v>
      </c>
      <c r="U264" s="78"/>
      <c r="V264" s="78"/>
      <c r="W264" s="78"/>
      <c r="X264" s="78"/>
      <c r="Y264" s="78"/>
      <c r="Z264" s="78"/>
      <c r="AA264" s="77"/>
      <c r="AB264" s="78"/>
      <c r="AC264" s="78"/>
      <c r="AD264" s="78"/>
      <c r="AE264" s="78"/>
      <c r="AF264" s="78"/>
      <c r="AG264" s="78"/>
      <c r="AH264" s="78"/>
      <c r="AI264" s="98" t="s">
        <v>148</v>
      </c>
      <c r="AJ264" s="78"/>
      <c r="AK264" s="78"/>
      <c r="AL264" s="78"/>
      <c r="AM264" s="93"/>
      <c r="AN264" s="93"/>
      <c r="AO264" s="7"/>
      <c r="AP264" s="7"/>
      <c r="AQ264" s="7">
        <f t="shared" si="75"/>
        <v>2</v>
      </c>
      <c r="AR264" s="3">
        <f t="shared" ref="AR264:AR270" si="84">34*1</f>
        <v>34</v>
      </c>
      <c r="AS264" s="8">
        <f t="shared" si="73"/>
        <v>5.8823529411764705E-2</v>
      </c>
    </row>
    <row r="265" spans="1:45" ht="12.75" customHeight="1" x14ac:dyDescent="0.2">
      <c r="A265" s="126"/>
      <c r="B265" s="108"/>
      <c r="C265" s="23" t="s">
        <v>107</v>
      </c>
      <c r="D265" s="21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95" t="s">
        <v>147</v>
      </c>
      <c r="U265" s="78"/>
      <c r="V265" s="78"/>
      <c r="W265" s="78"/>
      <c r="X265" s="78"/>
      <c r="Y265" s="78"/>
      <c r="Z265" s="78"/>
      <c r="AA265" s="77"/>
      <c r="AB265" s="78"/>
      <c r="AC265" s="78"/>
      <c r="AD265" s="78"/>
      <c r="AE265" s="78"/>
      <c r="AF265" s="78"/>
      <c r="AG265" s="78"/>
      <c r="AH265" s="78"/>
      <c r="AI265" s="98" t="s">
        <v>148</v>
      </c>
      <c r="AJ265" s="78"/>
      <c r="AK265" s="78"/>
      <c r="AL265" s="78"/>
      <c r="AM265" s="93"/>
      <c r="AN265" s="93"/>
      <c r="AO265" s="7"/>
      <c r="AP265" s="7"/>
      <c r="AQ265" s="7">
        <f t="shared" si="75"/>
        <v>2</v>
      </c>
      <c r="AR265" s="3">
        <f t="shared" si="84"/>
        <v>34</v>
      </c>
      <c r="AS265" s="8">
        <f t="shared" si="73"/>
        <v>5.8823529411764705E-2</v>
      </c>
    </row>
    <row r="266" spans="1:45" ht="12.75" customHeight="1" x14ac:dyDescent="0.2">
      <c r="A266" s="126"/>
      <c r="B266" s="109"/>
      <c r="C266" s="82" t="s">
        <v>141</v>
      </c>
      <c r="D266" s="21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95" t="s">
        <v>147</v>
      </c>
      <c r="U266" s="78"/>
      <c r="V266" s="78"/>
      <c r="W266" s="78"/>
      <c r="X266" s="78"/>
      <c r="Y266" s="78"/>
      <c r="Z266" s="78"/>
      <c r="AA266" s="77"/>
      <c r="AB266" s="78"/>
      <c r="AC266" s="78"/>
      <c r="AD266" s="78"/>
      <c r="AE266" s="78"/>
      <c r="AF266" s="78"/>
      <c r="AG266" s="78"/>
      <c r="AH266" s="78"/>
      <c r="AI266" s="98" t="s">
        <v>148</v>
      </c>
      <c r="AJ266" s="78"/>
      <c r="AK266" s="78"/>
      <c r="AL266" s="78"/>
      <c r="AM266" s="93"/>
      <c r="AN266" s="93"/>
      <c r="AO266" s="7"/>
      <c r="AP266" s="7"/>
      <c r="AQ266" s="7">
        <f t="shared" si="75"/>
        <v>2</v>
      </c>
      <c r="AR266" s="3">
        <f t="shared" si="84"/>
        <v>34</v>
      </c>
      <c r="AS266" s="8">
        <f t="shared" ref="AS266:AS268" si="85">AQ266/AR266</f>
        <v>5.8823529411764705E-2</v>
      </c>
    </row>
    <row r="267" spans="1:45" ht="12.75" customHeight="1" x14ac:dyDescent="0.2">
      <c r="A267" s="126"/>
      <c r="B267" s="110" t="s">
        <v>35</v>
      </c>
      <c r="C267" s="85" t="s">
        <v>105</v>
      </c>
      <c r="D267" s="24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95" t="s">
        <v>147</v>
      </c>
      <c r="Y267" s="78"/>
      <c r="Z267" s="78"/>
      <c r="AA267" s="78"/>
      <c r="AB267" s="78"/>
      <c r="AC267" s="78"/>
      <c r="AD267" s="78"/>
      <c r="AE267" s="78"/>
      <c r="AF267" s="78"/>
      <c r="AG267" s="77"/>
      <c r="AH267" s="78"/>
      <c r="AI267" s="98" t="s">
        <v>149</v>
      </c>
      <c r="AJ267" s="93"/>
      <c r="AK267" s="78"/>
      <c r="AL267" s="78"/>
      <c r="AM267" s="93"/>
      <c r="AN267" s="93"/>
      <c r="AO267" s="7"/>
      <c r="AP267" s="7"/>
      <c r="AQ267" s="7">
        <f t="shared" si="75"/>
        <v>2</v>
      </c>
      <c r="AR267" s="3">
        <f t="shared" si="84"/>
        <v>34</v>
      </c>
      <c r="AS267" s="8">
        <f t="shared" si="85"/>
        <v>5.8823529411764705E-2</v>
      </c>
    </row>
    <row r="268" spans="1:45" ht="12.75" customHeight="1" x14ac:dyDescent="0.2">
      <c r="A268" s="126"/>
      <c r="B268" s="108"/>
      <c r="C268" s="85" t="s">
        <v>106</v>
      </c>
      <c r="D268" s="24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95" t="s">
        <v>147</v>
      </c>
      <c r="Y268" s="78"/>
      <c r="Z268" s="78"/>
      <c r="AA268" s="78"/>
      <c r="AB268" s="78"/>
      <c r="AC268" s="78"/>
      <c r="AD268" s="78"/>
      <c r="AE268" s="78"/>
      <c r="AF268" s="78"/>
      <c r="AG268" s="77"/>
      <c r="AH268" s="78"/>
      <c r="AI268" s="98" t="s">
        <v>149</v>
      </c>
      <c r="AJ268" s="93"/>
      <c r="AK268" s="78"/>
      <c r="AL268" s="78"/>
      <c r="AM268" s="93"/>
      <c r="AN268" s="93"/>
      <c r="AO268" s="7"/>
      <c r="AP268" s="7"/>
      <c r="AQ268" s="7">
        <v>0</v>
      </c>
      <c r="AR268" s="3">
        <f t="shared" si="84"/>
        <v>34</v>
      </c>
      <c r="AS268" s="8">
        <f t="shared" si="85"/>
        <v>0</v>
      </c>
    </row>
    <row r="269" spans="1:45" ht="12.75" customHeight="1" x14ac:dyDescent="0.2">
      <c r="A269" s="126"/>
      <c r="B269" s="108"/>
      <c r="C269" s="85" t="s">
        <v>107</v>
      </c>
      <c r="D269" s="24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95" t="s">
        <v>147</v>
      </c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98" t="s">
        <v>149</v>
      </c>
      <c r="AJ269" s="77"/>
      <c r="AK269" s="78"/>
      <c r="AL269" s="78"/>
      <c r="AM269" s="93"/>
      <c r="AN269" s="93"/>
      <c r="AO269" s="7"/>
      <c r="AP269" s="7"/>
      <c r="AQ269" s="7">
        <f t="shared" si="75"/>
        <v>2</v>
      </c>
      <c r="AR269" s="3">
        <f t="shared" si="84"/>
        <v>34</v>
      </c>
      <c r="AS269" s="8">
        <f t="shared" si="73"/>
        <v>5.8823529411764705E-2</v>
      </c>
    </row>
    <row r="270" spans="1:45" ht="12.75" customHeight="1" x14ac:dyDescent="0.2">
      <c r="A270" s="126"/>
      <c r="B270" s="109"/>
      <c r="C270" s="85" t="s">
        <v>141</v>
      </c>
      <c r="D270" s="21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95" t="s">
        <v>147</v>
      </c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98" t="s">
        <v>149</v>
      </c>
      <c r="AJ270" s="4"/>
      <c r="AK270" s="4"/>
      <c r="AL270" s="4"/>
      <c r="AM270" s="7"/>
      <c r="AN270" s="7"/>
      <c r="AO270" s="7"/>
      <c r="AP270" s="7"/>
      <c r="AQ270" s="7">
        <f t="shared" si="75"/>
        <v>2</v>
      </c>
      <c r="AR270" s="3">
        <f t="shared" si="84"/>
        <v>34</v>
      </c>
      <c r="AS270" s="8">
        <f t="shared" si="73"/>
        <v>5.8823529411764705E-2</v>
      </c>
    </row>
    <row r="271" spans="1:45" ht="12.75" customHeight="1" x14ac:dyDescent="0.2">
      <c r="A271" s="126"/>
      <c r="B271" s="110" t="s">
        <v>28</v>
      </c>
      <c r="C271" s="85" t="s">
        <v>105</v>
      </c>
      <c r="D271" s="24"/>
      <c r="E271" s="4"/>
      <c r="F271" s="4"/>
      <c r="G271" s="4"/>
      <c r="H271" s="4"/>
      <c r="I271" s="4"/>
      <c r="J271" s="4"/>
      <c r="K271" s="95" t="s">
        <v>147</v>
      </c>
      <c r="L271" s="4"/>
      <c r="M271" s="4"/>
      <c r="N271" s="4"/>
      <c r="O271" s="95" t="s">
        <v>147</v>
      </c>
      <c r="P271" s="4"/>
      <c r="Q271" s="4"/>
      <c r="R271" s="4"/>
      <c r="S271" s="95" t="s">
        <v>147</v>
      </c>
      <c r="T271" s="4"/>
      <c r="U271" s="4"/>
      <c r="V271" s="4"/>
      <c r="W271" s="4"/>
      <c r="X271" s="4"/>
      <c r="Y271" s="4"/>
      <c r="Z271" s="4"/>
      <c r="AA271" s="95" t="s">
        <v>147</v>
      </c>
      <c r="AB271" s="4"/>
      <c r="AC271" s="4"/>
      <c r="AD271" s="4"/>
      <c r="AE271" s="4"/>
      <c r="AF271" s="4"/>
      <c r="AG271" s="4"/>
      <c r="AH271" s="98" t="s">
        <v>149</v>
      </c>
      <c r="AI271" s="3"/>
      <c r="AJ271" s="4"/>
      <c r="AK271" s="4"/>
      <c r="AL271" s="95" t="s">
        <v>147</v>
      </c>
      <c r="AM271" s="7"/>
      <c r="AN271" s="7"/>
      <c r="AO271" s="7"/>
      <c r="AP271" s="7"/>
      <c r="AQ271" s="7">
        <f t="shared" si="75"/>
        <v>6</v>
      </c>
      <c r="AR271" s="3">
        <f>34*3</f>
        <v>102</v>
      </c>
      <c r="AS271" s="8">
        <f t="shared" si="73"/>
        <v>5.8823529411764705E-2</v>
      </c>
    </row>
    <row r="272" spans="1:45" ht="12.75" customHeight="1" x14ac:dyDescent="0.2">
      <c r="A272" s="126"/>
      <c r="B272" s="108"/>
      <c r="C272" s="85" t="s">
        <v>106</v>
      </c>
      <c r="D272" s="24"/>
      <c r="E272" s="4"/>
      <c r="F272" s="4"/>
      <c r="G272" s="4"/>
      <c r="H272" s="4"/>
      <c r="I272" s="4"/>
      <c r="J272" s="4"/>
      <c r="K272" s="95" t="s">
        <v>147</v>
      </c>
      <c r="L272" s="4"/>
      <c r="M272" s="4"/>
      <c r="N272" s="4"/>
      <c r="O272" s="95" t="s">
        <v>147</v>
      </c>
      <c r="P272" s="4"/>
      <c r="Q272" s="4"/>
      <c r="R272" s="4"/>
      <c r="S272" s="95" t="s">
        <v>147</v>
      </c>
      <c r="T272" s="4"/>
      <c r="U272" s="4"/>
      <c r="V272" s="4"/>
      <c r="W272" s="4"/>
      <c r="X272" s="4"/>
      <c r="Y272" s="4"/>
      <c r="Z272" s="4"/>
      <c r="AA272" s="95" t="s">
        <v>147</v>
      </c>
      <c r="AB272" s="4"/>
      <c r="AC272" s="4"/>
      <c r="AD272" s="4"/>
      <c r="AE272" s="4"/>
      <c r="AF272" s="4"/>
      <c r="AG272" s="4"/>
      <c r="AH272" s="98" t="s">
        <v>149</v>
      </c>
      <c r="AI272" s="3"/>
      <c r="AJ272" s="4"/>
      <c r="AK272" s="4"/>
      <c r="AL272" s="95" t="s">
        <v>147</v>
      </c>
      <c r="AM272" s="7"/>
      <c r="AN272" s="7"/>
      <c r="AO272" s="7"/>
      <c r="AP272" s="7"/>
      <c r="AQ272" s="7">
        <v>5</v>
      </c>
      <c r="AR272" s="3">
        <f>34*3</f>
        <v>102</v>
      </c>
      <c r="AS272" s="8">
        <f t="shared" ref="AS272" si="86">AQ272/AR272</f>
        <v>4.9019607843137254E-2</v>
      </c>
    </row>
    <row r="273" spans="1:45" ht="12.75" customHeight="1" x14ac:dyDescent="0.2">
      <c r="A273" s="126"/>
      <c r="B273" s="108"/>
      <c r="C273" s="85" t="s">
        <v>107</v>
      </c>
      <c r="D273" s="21"/>
      <c r="E273" s="4"/>
      <c r="F273" s="4"/>
      <c r="G273" s="4"/>
      <c r="H273" s="4"/>
      <c r="I273" s="4"/>
      <c r="J273" s="4"/>
      <c r="K273" s="95" t="s">
        <v>147</v>
      </c>
      <c r="L273" s="4"/>
      <c r="M273" s="4"/>
      <c r="N273" s="4"/>
      <c r="O273" s="95" t="s">
        <v>147</v>
      </c>
      <c r="P273" s="4"/>
      <c r="Q273" s="4"/>
      <c r="R273" s="4"/>
      <c r="S273" s="95" t="s">
        <v>147</v>
      </c>
      <c r="T273" s="4"/>
      <c r="U273" s="4"/>
      <c r="V273" s="4"/>
      <c r="W273" s="4"/>
      <c r="X273" s="4"/>
      <c r="Y273" s="4"/>
      <c r="Z273" s="4"/>
      <c r="AA273" s="95" t="s">
        <v>147</v>
      </c>
      <c r="AB273" s="4"/>
      <c r="AC273" s="4"/>
      <c r="AD273" s="4"/>
      <c r="AE273" s="4"/>
      <c r="AF273" s="3"/>
      <c r="AG273" s="3"/>
      <c r="AH273" s="98" t="s">
        <v>149</v>
      </c>
      <c r="AI273" s="4"/>
      <c r="AJ273" s="7"/>
      <c r="AK273" s="3"/>
      <c r="AL273" s="95" t="s">
        <v>147</v>
      </c>
      <c r="AM273" s="7"/>
      <c r="AN273" s="7"/>
      <c r="AO273" s="7"/>
      <c r="AP273" s="7"/>
      <c r="AQ273" s="7">
        <f t="shared" si="75"/>
        <v>6</v>
      </c>
      <c r="AR273" s="3">
        <f t="shared" ref="AR273:AR274" si="87">34*3</f>
        <v>102</v>
      </c>
      <c r="AS273" s="8">
        <f t="shared" si="73"/>
        <v>5.8823529411764705E-2</v>
      </c>
    </row>
    <row r="274" spans="1:45" ht="12.75" customHeight="1" x14ac:dyDescent="0.2">
      <c r="A274" s="126"/>
      <c r="B274" s="109"/>
      <c r="C274" s="85" t="s">
        <v>141</v>
      </c>
      <c r="D274" s="21"/>
      <c r="E274" s="4"/>
      <c r="F274" s="4"/>
      <c r="G274" s="4"/>
      <c r="H274" s="4"/>
      <c r="I274" s="4"/>
      <c r="J274" s="4"/>
      <c r="K274" s="95" t="s">
        <v>147</v>
      </c>
      <c r="L274" s="4"/>
      <c r="M274" s="4"/>
      <c r="N274" s="4"/>
      <c r="O274" s="95" t="s">
        <v>147</v>
      </c>
      <c r="P274" s="4"/>
      <c r="Q274" s="4"/>
      <c r="R274" s="4"/>
      <c r="S274" s="95" t="s">
        <v>147</v>
      </c>
      <c r="T274" s="4"/>
      <c r="U274" s="4"/>
      <c r="V274" s="4"/>
      <c r="W274" s="4"/>
      <c r="X274" s="4"/>
      <c r="Y274" s="4"/>
      <c r="Z274" s="4"/>
      <c r="AA274" s="95" t="s">
        <v>147</v>
      </c>
      <c r="AB274" s="4"/>
      <c r="AC274" s="4"/>
      <c r="AD274" s="4"/>
      <c r="AE274" s="4"/>
      <c r="AF274" s="3"/>
      <c r="AG274" s="4"/>
      <c r="AH274" s="98" t="s">
        <v>149</v>
      </c>
      <c r="AI274" s="7"/>
      <c r="AJ274" s="7"/>
      <c r="AK274" s="3"/>
      <c r="AL274" s="95" t="s">
        <v>147</v>
      </c>
      <c r="AM274" s="7"/>
      <c r="AN274" s="7"/>
      <c r="AO274" s="7"/>
      <c r="AP274" s="7"/>
      <c r="AQ274" s="7">
        <f t="shared" si="75"/>
        <v>6</v>
      </c>
      <c r="AR274" s="3">
        <f t="shared" si="87"/>
        <v>102</v>
      </c>
      <c r="AS274" s="8">
        <f t="shared" si="73"/>
        <v>5.8823529411764705E-2</v>
      </c>
    </row>
    <row r="275" spans="1:45" ht="12.75" customHeight="1" x14ac:dyDescent="0.2">
      <c r="A275" s="126"/>
      <c r="B275" s="110" t="s">
        <v>30</v>
      </c>
      <c r="C275" s="87" t="s">
        <v>105</v>
      </c>
      <c r="D275" s="2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78"/>
      <c r="AA275" s="95" t="s">
        <v>147</v>
      </c>
      <c r="AB275" s="4"/>
      <c r="AC275" s="4"/>
      <c r="AD275" s="4"/>
      <c r="AE275" s="4"/>
      <c r="AF275" s="4"/>
      <c r="AG275" s="95" t="s">
        <v>147</v>
      </c>
      <c r="AH275" s="3"/>
      <c r="AI275" s="101" t="s">
        <v>149</v>
      </c>
      <c r="AJ275" s="7"/>
      <c r="AK275" s="95" t="s">
        <v>147</v>
      </c>
      <c r="AL275" s="4"/>
      <c r="AM275" s="7"/>
      <c r="AN275" s="7"/>
      <c r="AO275" s="7"/>
      <c r="AP275" s="7"/>
      <c r="AQ275" s="7">
        <f t="shared" si="75"/>
        <v>4</v>
      </c>
      <c r="AR275" s="3">
        <f>34*2</f>
        <v>68</v>
      </c>
      <c r="AS275" s="8">
        <f t="shared" si="73"/>
        <v>5.8823529411764705E-2</v>
      </c>
    </row>
    <row r="276" spans="1:45" ht="12.75" customHeight="1" x14ac:dyDescent="0.2">
      <c r="A276" s="126"/>
      <c r="B276" s="108"/>
      <c r="C276" s="87" t="s">
        <v>106</v>
      </c>
      <c r="D276" s="2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78"/>
      <c r="AA276" s="95" t="s">
        <v>147</v>
      </c>
      <c r="AB276" s="4"/>
      <c r="AC276" s="4"/>
      <c r="AD276" s="4"/>
      <c r="AE276" s="4"/>
      <c r="AF276" s="4"/>
      <c r="AG276" s="95" t="s">
        <v>147</v>
      </c>
      <c r="AH276" s="3"/>
      <c r="AI276" s="101" t="s">
        <v>149</v>
      </c>
      <c r="AJ276" s="7"/>
      <c r="AK276" s="95" t="s">
        <v>147</v>
      </c>
      <c r="AL276" s="4"/>
      <c r="AM276" s="7"/>
      <c r="AN276" s="7"/>
      <c r="AO276" s="7"/>
      <c r="AP276" s="7"/>
      <c r="AQ276" s="7">
        <v>0</v>
      </c>
      <c r="AR276" s="3">
        <f t="shared" ref="AR276:AR280" si="88">34*2</f>
        <v>68</v>
      </c>
      <c r="AS276" s="8">
        <f t="shared" ref="AS276:AS280" si="89">AQ276/AR276</f>
        <v>0</v>
      </c>
    </row>
    <row r="277" spans="1:45" ht="12.75" customHeight="1" x14ac:dyDescent="0.2">
      <c r="A277" s="126"/>
      <c r="B277" s="108"/>
      <c r="C277" s="87" t="s">
        <v>107</v>
      </c>
      <c r="D277" s="2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78"/>
      <c r="AA277" s="95" t="s">
        <v>147</v>
      </c>
      <c r="AB277" s="4"/>
      <c r="AC277" s="4"/>
      <c r="AD277" s="4"/>
      <c r="AE277" s="4"/>
      <c r="AF277" s="4"/>
      <c r="AG277" s="95" t="s">
        <v>147</v>
      </c>
      <c r="AH277" s="3"/>
      <c r="AI277" s="101" t="s">
        <v>149</v>
      </c>
      <c r="AJ277" s="7"/>
      <c r="AK277" s="95" t="s">
        <v>147</v>
      </c>
      <c r="AL277" s="4"/>
      <c r="AM277" s="7"/>
      <c r="AN277" s="7"/>
      <c r="AO277" s="7"/>
      <c r="AP277" s="7"/>
      <c r="AQ277" s="7">
        <v>0</v>
      </c>
      <c r="AR277" s="3">
        <f t="shared" si="88"/>
        <v>68</v>
      </c>
      <c r="AS277" s="8">
        <f t="shared" si="89"/>
        <v>0</v>
      </c>
    </row>
    <row r="278" spans="1:45" ht="12.75" customHeight="1" x14ac:dyDescent="0.2">
      <c r="A278" s="126"/>
      <c r="B278" s="108"/>
      <c r="C278" s="87" t="s">
        <v>141</v>
      </c>
      <c r="D278" s="2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78"/>
      <c r="U278" s="4"/>
      <c r="V278" s="4"/>
      <c r="W278" s="4"/>
      <c r="X278" s="4"/>
      <c r="Y278" s="4"/>
      <c r="Z278" s="78"/>
      <c r="AA278" s="95" t="s">
        <v>147</v>
      </c>
      <c r="AB278" s="4"/>
      <c r="AC278" s="4"/>
      <c r="AD278" s="4"/>
      <c r="AE278" s="78"/>
      <c r="AF278" s="4"/>
      <c r="AG278" s="95" t="s">
        <v>147</v>
      </c>
      <c r="AH278" s="3"/>
      <c r="AI278" s="101" t="s">
        <v>149</v>
      </c>
      <c r="AJ278" s="7"/>
      <c r="AK278" s="95" t="s">
        <v>147</v>
      </c>
      <c r="AL278" s="4"/>
      <c r="AM278" s="7"/>
      <c r="AN278" s="7"/>
      <c r="AO278" s="7"/>
      <c r="AP278" s="7"/>
      <c r="AQ278" s="7">
        <f t="shared" si="75"/>
        <v>4</v>
      </c>
      <c r="AR278" s="3">
        <f t="shared" si="88"/>
        <v>68</v>
      </c>
      <c r="AS278" s="8">
        <f t="shared" si="89"/>
        <v>5.8823529411764705E-2</v>
      </c>
    </row>
    <row r="279" spans="1:45" ht="12.75" customHeight="1" x14ac:dyDescent="0.2">
      <c r="A279" s="126"/>
      <c r="B279" s="110" t="s">
        <v>34</v>
      </c>
      <c r="C279" s="87" t="s">
        <v>105</v>
      </c>
      <c r="D279" s="2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95" t="s">
        <v>147</v>
      </c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95" t="s">
        <v>147</v>
      </c>
      <c r="AF279" s="4"/>
      <c r="AG279" s="4"/>
      <c r="AH279" s="3"/>
      <c r="AI279" s="101" t="s">
        <v>149</v>
      </c>
      <c r="AJ279" s="7"/>
      <c r="AK279" s="4"/>
      <c r="AL279" s="4"/>
      <c r="AM279" s="7"/>
      <c r="AN279" s="7"/>
      <c r="AO279" s="7"/>
      <c r="AP279" s="7"/>
      <c r="AQ279" s="7">
        <f t="shared" si="75"/>
        <v>3</v>
      </c>
      <c r="AR279" s="3">
        <f t="shared" si="88"/>
        <v>68</v>
      </c>
      <c r="AS279" s="8">
        <f t="shared" si="89"/>
        <v>4.4117647058823532E-2</v>
      </c>
    </row>
    <row r="280" spans="1:45" ht="12.75" customHeight="1" x14ac:dyDescent="0.2">
      <c r="A280" s="126"/>
      <c r="B280" s="108"/>
      <c r="C280" s="87" t="s">
        <v>106</v>
      </c>
      <c r="D280" s="2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95" t="s">
        <v>147</v>
      </c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95" t="s">
        <v>147</v>
      </c>
      <c r="AF280" s="4"/>
      <c r="AG280" s="4"/>
      <c r="AH280" s="3"/>
      <c r="AI280" s="101" t="s">
        <v>149</v>
      </c>
      <c r="AJ280" s="7"/>
      <c r="AK280" s="4"/>
      <c r="AL280" s="4"/>
      <c r="AM280" s="7"/>
      <c r="AN280" s="7"/>
      <c r="AO280" s="7"/>
      <c r="AP280" s="7"/>
      <c r="AQ280" s="7">
        <v>0</v>
      </c>
      <c r="AR280" s="3">
        <f t="shared" si="88"/>
        <v>68</v>
      </c>
      <c r="AS280" s="8">
        <f t="shared" si="89"/>
        <v>0</v>
      </c>
    </row>
    <row r="281" spans="1:45" ht="12.75" customHeight="1" x14ac:dyDescent="0.2">
      <c r="A281" s="126"/>
      <c r="B281" s="108"/>
      <c r="C281" s="87" t="s">
        <v>107</v>
      </c>
      <c r="D281" s="2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95" t="s">
        <v>147</v>
      </c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95" t="s">
        <v>147</v>
      </c>
      <c r="AF281" s="4"/>
      <c r="AG281" s="4"/>
      <c r="AH281" s="3"/>
      <c r="AI281" s="101" t="s">
        <v>149</v>
      </c>
      <c r="AJ281" s="7"/>
      <c r="AK281" s="4"/>
      <c r="AL281" s="4"/>
      <c r="AM281" s="7"/>
      <c r="AN281" s="7"/>
      <c r="AO281" s="7"/>
      <c r="AP281" s="7"/>
      <c r="AQ281" s="7">
        <f t="shared" si="75"/>
        <v>3</v>
      </c>
      <c r="AR281" s="3">
        <f t="shared" ref="AR281:AR282" si="90">34*2</f>
        <v>68</v>
      </c>
      <c r="AS281" s="8">
        <f t="shared" si="73"/>
        <v>4.4117647058823532E-2</v>
      </c>
    </row>
    <row r="282" spans="1:45" ht="12.75" customHeight="1" x14ac:dyDescent="0.2">
      <c r="A282" s="126"/>
      <c r="B282" s="109"/>
      <c r="C282" s="87" t="s">
        <v>141</v>
      </c>
      <c r="D282" s="21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95" t="s">
        <v>147</v>
      </c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3"/>
      <c r="AI282" s="101" t="s">
        <v>149</v>
      </c>
      <c r="AJ282" s="4"/>
      <c r="AK282" s="4"/>
      <c r="AL282" s="4"/>
      <c r="AM282" s="7"/>
      <c r="AN282" s="7"/>
      <c r="AO282" s="7"/>
      <c r="AP282" s="7"/>
      <c r="AQ282" s="7">
        <f t="shared" si="75"/>
        <v>2</v>
      </c>
      <c r="AR282" s="3">
        <f t="shared" si="90"/>
        <v>68</v>
      </c>
      <c r="AS282" s="8">
        <f t="shared" si="73"/>
        <v>2.9411764705882353E-2</v>
      </c>
    </row>
    <row r="283" spans="1:45" ht="12.75" customHeight="1" x14ac:dyDescent="0.2">
      <c r="A283" s="126"/>
      <c r="B283" s="110" t="s">
        <v>29</v>
      </c>
      <c r="C283" s="87" t="s">
        <v>105</v>
      </c>
      <c r="D283" s="21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95" t="s">
        <v>147</v>
      </c>
      <c r="AE283" s="95" t="s">
        <v>147</v>
      </c>
      <c r="AF283" s="4"/>
      <c r="AG283" s="4"/>
      <c r="AH283" s="3"/>
      <c r="AI283" s="101" t="s">
        <v>149</v>
      </c>
      <c r="AJ283" s="4"/>
      <c r="AK283" s="4"/>
      <c r="AL283" s="4"/>
      <c r="AM283" s="7"/>
      <c r="AN283" s="7"/>
      <c r="AO283" s="7"/>
      <c r="AP283" s="7"/>
      <c r="AQ283" s="7">
        <f t="shared" si="75"/>
        <v>3</v>
      </c>
      <c r="AR283" s="3">
        <f>34*1</f>
        <v>34</v>
      </c>
      <c r="AS283" s="8">
        <f t="shared" si="73"/>
        <v>8.8235294117647065E-2</v>
      </c>
    </row>
    <row r="284" spans="1:45" ht="12.75" customHeight="1" x14ac:dyDescent="0.2">
      <c r="A284" s="126"/>
      <c r="B284" s="108"/>
      <c r="C284" s="87" t="s">
        <v>106</v>
      </c>
      <c r="D284" s="21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95" t="s">
        <v>147</v>
      </c>
      <c r="AE284" s="95" t="s">
        <v>147</v>
      </c>
      <c r="AF284" s="4"/>
      <c r="AG284" s="4"/>
      <c r="AH284" s="3"/>
      <c r="AI284" s="101" t="s">
        <v>149</v>
      </c>
      <c r="AJ284" s="4"/>
      <c r="AK284" s="4"/>
      <c r="AL284" s="4"/>
      <c r="AM284" s="7"/>
      <c r="AN284" s="7"/>
      <c r="AO284" s="7"/>
      <c r="AP284" s="7"/>
      <c r="AQ284" s="7">
        <v>0</v>
      </c>
      <c r="AR284" s="3">
        <f t="shared" ref="AR284:AR292" si="91">34*1</f>
        <v>34</v>
      </c>
      <c r="AS284" s="8">
        <f t="shared" ref="AS284:AS292" si="92">AQ284/AR284</f>
        <v>0</v>
      </c>
    </row>
    <row r="285" spans="1:45" ht="12.75" customHeight="1" x14ac:dyDescent="0.2">
      <c r="A285" s="126"/>
      <c r="B285" s="108"/>
      <c r="C285" s="87" t="s">
        <v>107</v>
      </c>
      <c r="D285" s="21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95" t="s">
        <v>147</v>
      </c>
      <c r="AE285" s="95" t="s">
        <v>147</v>
      </c>
      <c r="AF285" s="4"/>
      <c r="AG285" s="4"/>
      <c r="AH285" s="3"/>
      <c r="AI285" s="101" t="s">
        <v>149</v>
      </c>
      <c r="AJ285" s="4"/>
      <c r="AK285" s="4"/>
      <c r="AL285" s="4"/>
      <c r="AM285" s="7"/>
      <c r="AN285" s="7"/>
      <c r="AO285" s="7"/>
      <c r="AP285" s="7"/>
      <c r="AQ285" s="7">
        <f t="shared" si="75"/>
        <v>3</v>
      </c>
      <c r="AR285" s="3">
        <f t="shared" si="91"/>
        <v>34</v>
      </c>
      <c r="AS285" s="8">
        <f t="shared" si="92"/>
        <v>8.8235294117647065E-2</v>
      </c>
    </row>
    <row r="286" spans="1:45" ht="12.75" customHeight="1" x14ac:dyDescent="0.2">
      <c r="A286" s="126"/>
      <c r="B286" s="109"/>
      <c r="C286" s="87" t="s">
        <v>141</v>
      </c>
      <c r="D286" s="21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95" t="s">
        <v>147</v>
      </c>
      <c r="AE286" s="95" t="s">
        <v>147</v>
      </c>
      <c r="AF286" s="4"/>
      <c r="AG286" s="4"/>
      <c r="AH286" s="3"/>
      <c r="AI286" s="101" t="s">
        <v>149</v>
      </c>
      <c r="AJ286" s="4"/>
      <c r="AK286" s="4"/>
      <c r="AL286" s="4"/>
      <c r="AM286" s="7"/>
      <c r="AN286" s="7"/>
      <c r="AO286" s="7"/>
      <c r="AP286" s="7"/>
      <c r="AQ286" s="7">
        <f t="shared" si="75"/>
        <v>3</v>
      </c>
      <c r="AR286" s="3">
        <f t="shared" si="91"/>
        <v>34</v>
      </c>
      <c r="AS286" s="8">
        <f t="shared" si="92"/>
        <v>8.8235294117647065E-2</v>
      </c>
    </row>
    <row r="287" spans="1:45" ht="12.75" customHeight="1" x14ac:dyDescent="0.2">
      <c r="A287" s="126"/>
      <c r="B287" s="110" t="s">
        <v>52</v>
      </c>
      <c r="C287" s="87" t="s">
        <v>105</v>
      </c>
      <c r="D287" s="21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3"/>
      <c r="AI287" s="4"/>
      <c r="AJ287" s="4"/>
      <c r="AK287" s="4"/>
      <c r="AL287" s="4"/>
      <c r="AM287" s="7"/>
      <c r="AN287" s="7"/>
      <c r="AO287" s="7"/>
      <c r="AP287" s="7"/>
      <c r="AQ287" s="7">
        <f t="shared" si="75"/>
        <v>0</v>
      </c>
      <c r="AR287" s="3">
        <f t="shared" si="91"/>
        <v>34</v>
      </c>
      <c r="AS287" s="8">
        <f t="shared" si="92"/>
        <v>0</v>
      </c>
    </row>
    <row r="288" spans="1:45" ht="12.75" customHeight="1" x14ac:dyDescent="0.2">
      <c r="A288" s="126"/>
      <c r="B288" s="108"/>
      <c r="C288" s="87" t="s">
        <v>106</v>
      </c>
      <c r="D288" s="21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3"/>
      <c r="AI288" s="4"/>
      <c r="AJ288" s="4"/>
      <c r="AK288" s="4"/>
      <c r="AL288" s="4"/>
      <c r="AM288" s="7"/>
      <c r="AN288" s="7"/>
      <c r="AO288" s="7"/>
      <c r="AP288" s="7"/>
      <c r="AQ288" s="7">
        <v>0</v>
      </c>
      <c r="AR288" s="3">
        <f t="shared" si="91"/>
        <v>34</v>
      </c>
      <c r="AS288" s="8">
        <f t="shared" si="92"/>
        <v>0</v>
      </c>
    </row>
    <row r="289" spans="1:45" ht="12.75" customHeight="1" x14ac:dyDescent="0.2">
      <c r="A289" s="126"/>
      <c r="B289" s="108"/>
      <c r="C289" s="87" t="s">
        <v>107</v>
      </c>
      <c r="D289" s="21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3"/>
      <c r="AI289" s="4"/>
      <c r="AJ289" s="4"/>
      <c r="AK289" s="4"/>
      <c r="AL289" s="4"/>
      <c r="AM289" s="7"/>
      <c r="AN289" s="7"/>
      <c r="AO289" s="7"/>
      <c r="AP289" s="7"/>
      <c r="AQ289" s="7">
        <f t="shared" si="75"/>
        <v>0</v>
      </c>
      <c r="AR289" s="3">
        <f t="shared" si="91"/>
        <v>34</v>
      </c>
      <c r="AS289" s="8">
        <f t="shared" si="92"/>
        <v>0</v>
      </c>
    </row>
    <row r="290" spans="1:45" ht="12.75" customHeight="1" x14ac:dyDescent="0.2">
      <c r="A290" s="126"/>
      <c r="B290" s="109"/>
      <c r="C290" s="87" t="s">
        <v>141</v>
      </c>
      <c r="D290" s="21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3"/>
      <c r="AI290" s="4"/>
      <c r="AJ290" s="4"/>
      <c r="AK290" s="4"/>
      <c r="AL290" s="4"/>
      <c r="AM290" s="7"/>
      <c r="AN290" s="7"/>
      <c r="AO290" s="7"/>
      <c r="AP290" s="7"/>
      <c r="AQ290" s="7">
        <f t="shared" si="75"/>
        <v>0</v>
      </c>
      <c r="AR290" s="3">
        <f t="shared" si="91"/>
        <v>34</v>
      </c>
      <c r="AS290" s="8">
        <f t="shared" si="92"/>
        <v>0</v>
      </c>
    </row>
    <row r="291" spans="1:45" ht="12.75" customHeight="1" x14ac:dyDescent="0.2">
      <c r="A291" s="126"/>
      <c r="B291" s="110" t="s">
        <v>53</v>
      </c>
      <c r="C291" s="87" t="s">
        <v>105</v>
      </c>
      <c r="D291" s="21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3"/>
      <c r="AI291" s="4"/>
      <c r="AJ291" s="4"/>
      <c r="AK291" s="4"/>
      <c r="AL291" s="4"/>
      <c r="AM291" s="7"/>
      <c r="AN291" s="7"/>
      <c r="AO291" s="7"/>
      <c r="AP291" s="7"/>
      <c r="AQ291" s="7">
        <f t="shared" si="75"/>
        <v>0</v>
      </c>
      <c r="AR291" s="3">
        <f t="shared" si="91"/>
        <v>34</v>
      </c>
      <c r="AS291" s="8">
        <f t="shared" si="92"/>
        <v>0</v>
      </c>
    </row>
    <row r="292" spans="1:45" ht="12.75" customHeight="1" x14ac:dyDescent="0.2">
      <c r="A292" s="126"/>
      <c r="B292" s="108"/>
      <c r="C292" s="87" t="s">
        <v>106</v>
      </c>
      <c r="D292" s="21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3"/>
      <c r="AI292" s="4"/>
      <c r="AJ292" s="4"/>
      <c r="AK292" s="4"/>
      <c r="AL292" s="4"/>
      <c r="AM292" s="7"/>
      <c r="AN292" s="7"/>
      <c r="AO292" s="7"/>
      <c r="AP292" s="7"/>
      <c r="AQ292" s="7">
        <v>0</v>
      </c>
      <c r="AR292" s="3">
        <f t="shared" si="91"/>
        <v>34</v>
      </c>
      <c r="AS292" s="8">
        <f t="shared" si="92"/>
        <v>0</v>
      </c>
    </row>
    <row r="293" spans="1:45" ht="12.75" customHeight="1" x14ac:dyDescent="0.2">
      <c r="A293" s="126"/>
      <c r="B293" s="108"/>
      <c r="C293" s="87" t="s">
        <v>107</v>
      </c>
      <c r="D293" s="21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3"/>
      <c r="AI293" s="4"/>
      <c r="AJ293" s="4"/>
      <c r="AK293" s="4"/>
      <c r="AL293" s="4"/>
      <c r="AM293" s="7"/>
      <c r="AN293" s="7"/>
      <c r="AO293" s="7"/>
      <c r="AP293" s="7"/>
      <c r="AQ293" s="7">
        <f t="shared" si="75"/>
        <v>0</v>
      </c>
      <c r="AR293" s="3">
        <f t="shared" ref="AR293:AR294" si="93">34*1</f>
        <v>34</v>
      </c>
      <c r="AS293" s="8">
        <f t="shared" si="73"/>
        <v>0</v>
      </c>
    </row>
    <row r="294" spans="1:45" ht="12.75" customHeight="1" x14ac:dyDescent="0.2">
      <c r="A294" s="126"/>
      <c r="B294" s="109"/>
      <c r="C294" s="87" t="s">
        <v>141</v>
      </c>
      <c r="D294" s="21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3"/>
      <c r="AI294" s="4"/>
      <c r="AJ294" s="4"/>
      <c r="AK294" s="4"/>
      <c r="AL294" s="4"/>
      <c r="AM294" s="7"/>
      <c r="AN294" s="7"/>
      <c r="AO294" s="7"/>
      <c r="AP294" s="7"/>
      <c r="AQ294" s="7">
        <f t="shared" si="75"/>
        <v>0</v>
      </c>
      <c r="AR294" s="3">
        <f t="shared" si="93"/>
        <v>34</v>
      </c>
      <c r="AS294" s="8">
        <f t="shared" si="73"/>
        <v>0</v>
      </c>
    </row>
    <row r="295" spans="1:45" ht="12.75" customHeight="1" x14ac:dyDescent="0.2">
      <c r="A295" s="126"/>
      <c r="B295" s="110" t="s">
        <v>86</v>
      </c>
      <c r="C295" s="23" t="s">
        <v>105</v>
      </c>
      <c r="D295" s="21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3"/>
      <c r="AI295" s="4"/>
      <c r="AJ295" s="4"/>
      <c r="AK295" s="4"/>
      <c r="AL295" s="4"/>
      <c r="AM295" s="7"/>
      <c r="AN295" s="7"/>
      <c r="AO295" s="7"/>
      <c r="AP295" s="7"/>
      <c r="AQ295" s="7">
        <f t="shared" si="75"/>
        <v>0</v>
      </c>
      <c r="AR295" s="3">
        <f>34*2</f>
        <v>68</v>
      </c>
      <c r="AS295" s="8">
        <f t="shared" si="73"/>
        <v>0</v>
      </c>
    </row>
    <row r="296" spans="1:45" ht="12.75" customHeight="1" x14ac:dyDescent="0.2">
      <c r="A296" s="126"/>
      <c r="B296" s="108"/>
      <c r="C296" s="23" t="s">
        <v>106</v>
      </c>
      <c r="D296" s="21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3"/>
      <c r="AI296" s="4"/>
      <c r="AJ296" s="4"/>
      <c r="AK296" s="4"/>
      <c r="AL296" s="4"/>
      <c r="AM296" s="7"/>
      <c r="AN296" s="7"/>
      <c r="AO296" s="7"/>
      <c r="AP296" s="7"/>
      <c r="AQ296" s="7">
        <f t="shared" si="75"/>
        <v>0</v>
      </c>
      <c r="AR296" s="3">
        <f t="shared" ref="AR296:AR302" si="94">34*2</f>
        <v>68</v>
      </c>
      <c r="AS296" s="8">
        <f t="shared" si="73"/>
        <v>0</v>
      </c>
    </row>
    <row r="297" spans="1:45" ht="12.75" customHeight="1" x14ac:dyDescent="0.2">
      <c r="A297" s="126"/>
      <c r="B297" s="108"/>
      <c r="C297" s="87" t="s">
        <v>107</v>
      </c>
      <c r="D297" s="21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3"/>
      <c r="AI297" s="4"/>
      <c r="AJ297" s="4"/>
      <c r="AK297" s="4"/>
      <c r="AL297" s="4"/>
      <c r="AM297" s="7"/>
      <c r="AN297" s="7"/>
      <c r="AO297" s="7"/>
      <c r="AP297" s="7"/>
      <c r="AQ297" s="7">
        <v>0</v>
      </c>
      <c r="AR297" s="3">
        <f t="shared" si="94"/>
        <v>68</v>
      </c>
      <c r="AS297" s="8">
        <f t="shared" ref="AS297:AS300" si="95">AQ297/AR297</f>
        <v>0</v>
      </c>
    </row>
    <row r="298" spans="1:45" ht="12.75" customHeight="1" x14ac:dyDescent="0.2">
      <c r="A298" s="126"/>
      <c r="B298" s="109"/>
      <c r="C298" s="23" t="s">
        <v>141</v>
      </c>
      <c r="D298" s="21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3"/>
      <c r="AI298" s="4"/>
      <c r="AJ298" s="4"/>
      <c r="AK298" s="4"/>
      <c r="AL298" s="4"/>
      <c r="AM298" s="7"/>
      <c r="AN298" s="7"/>
      <c r="AO298" s="7"/>
      <c r="AP298" s="7"/>
      <c r="AQ298" s="7">
        <f t="shared" si="75"/>
        <v>0</v>
      </c>
      <c r="AR298" s="3">
        <f t="shared" si="94"/>
        <v>68</v>
      </c>
      <c r="AS298" s="8">
        <f t="shared" si="95"/>
        <v>0</v>
      </c>
    </row>
    <row r="299" spans="1:45" ht="12.75" customHeight="1" x14ac:dyDescent="0.2">
      <c r="A299" s="126"/>
      <c r="B299" s="110" t="s">
        <v>73</v>
      </c>
      <c r="C299" s="87" t="s">
        <v>105</v>
      </c>
      <c r="D299" s="21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3"/>
      <c r="AI299" s="4"/>
      <c r="AJ299" s="4"/>
      <c r="AK299" s="4"/>
      <c r="AL299" s="4"/>
      <c r="AM299" s="7"/>
      <c r="AN299" s="7"/>
      <c r="AO299" s="7"/>
      <c r="AP299" s="7"/>
      <c r="AQ299" s="7">
        <f t="shared" si="75"/>
        <v>0</v>
      </c>
      <c r="AR299" s="3">
        <f t="shared" si="94"/>
        <v>68</v>
      </c>
      <c r="AS299" s="8">
        <f t="shared" si="95"/>
        <v>0</v>
      </c>
    </row>
    <row r="300" spans="1:45" ht="12.75" customHeight="1" x14ac:dyDescent="0.2">
      <c r="A300" s="126"/>
      <c r="B300" s="108"/>
      <c r="C300" s="87" t="s">
        <v>106</v>
      </c>
      <c r="D300" s="21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3"/>
      <c r="AI300" s="4"/>
      <c r="AJ300" s="4"/>
      <c r="AK300" s="4"/>
      <c r="AL300" s="4"/>
      <c r="AM300" s="7"/>
      <c r="AN300" s="7"/>
      <c r="AO300" s="7"/>
      <c r="AP300" s="7"/>
      <c r="AQ300" s="7">
        <v>0</v>
      </c>
      <c r="AR300" s="3">
        <f t="shared" si="94"/>
        <v>68</v>
      </c>
      <c r="AS300" s="8">
        <f t="shared" si="95"/>
        <v>0</v>
      </c>
    </row>
    <row r="301" spans="1:45" ht="12.75" customHeight="1" x14ac:dyDescent="0.2">
      <c r="A301" s="126"/>
      <c r="B301" s="108"/>
      <c r="C301" s="87" t="s">
        <v>107</v>
      </c>
      <c r="D301" s="21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3"/>
      <c r="AI301" s="4"/>
      <c r="AJ301" s="4"/>
      <c r="AK301" s="4"/>
      <c r="AL301" s="4"/>
      <c r="AM301" s="7"/>
      <c r="AN301" s="7"/>
      <c r="AO301" s="7"/>
      <c r="AP301" s="7"/>
      <c r="AQ301" s="7">
        <f t="shared" si="75"/>
        <v>0</v>
      </c>
      <c r="AR301" s="3">
        <f t="shared" si="94"/>
        <v>68</v>
      </c>
      <c r="AS301" s="8">
        <f t="shared" si="73"/>
        <v>0</v>
      </c>
    </row>
    <row r="302" spans="1:45" x14ac:dyDescent="0.2">
      <c r="A302" s="127"/>
      <c r="B302" s="109"/>
      <c r="C302" s="87" t="s">
        <v>141</v>
      </c>
      <c r="D302" s="2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3"/>
      <c r="AJ302" s="7"/>
      <c r="AK302" s="4"/>
      <c r="AL302" s="4"/>
      <c r="AM302" s="7"/>
      <c r="AN302" s="7"/>
      <c r="AO302" s="7"/>
      <c r="AP302" s="7"/>
      <c r="AQ302" s="7">
        <f t="shared" si="75"/>
        <v>0</v>
      </c>
      <c r="AR302" s="3">
        <f t="shared" si="94"/>
        <v>68</v>
      </c>
      <c r="AS302" s="8">
        <f t="shared" si="73"/>
        <v>0</v>
      </c>
    </row>
    <row r="303" spans="1:45" ht="27" customHeight="1" x14ac:dyDescent="0.2">
      <c r="A303" s="54"/>
      <c r="B303" s="55"/>
      <c r="C303" s="55"/>
      <c r="D303" s="55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4"/>
      <c r="AN303" s="54"/>
      <c r="AO303" s="54"/>
      <c r="AP303" s="54"/>
      <c r="AQ303" s="54"/>
      <c r="AR303" s="54"/>
      <c r="AS303" s="54"/>
    </row>
    <row r="304" spans="1:45" s="2" customFormat="1" ht="81.75" customHeight="1" x14ac:dyDescent="0.2">
      <c r="A304" s="118" t="s">
        <v>36</v>
      </c>
      <c r="B304" s="119"/>
      <c r="C304" s="119"/>
      <c r="D304" s="120"/>
      <c r="E304" s="148" t="s">
        <v>144</v>
      </c>
      <c r="F304" s="148"/>
      <c r="G304" s="148"/>
      <c r="H304" s="148"/>
      <c r="I304" s="148"/>
      <c r="J304" s="148"/>
      <c r="K304" s="148"/>
      <c r="L304" s="148"/>
      <c r="M304" s="148"/>
      <c r="N304" s="148"/>
      <c r="O304" s="148"/>
      <c r="P304" s="148"/>
      <c r="Q304" s="148"/>
      <c r="R304" s="148"/>
      <c r="S304" s="148"/>
      <c r="T304" s="148"/>
      <c r="U304" s="148"/>
      <c r="V304" s="148"/>
      <c r="W304" s="148"/>
      <c r="X304" s="148"/>
      <c r="Y304" s="148"/>
      <c r="Z304" s="148"/>
      <c r="AA304" s="148"/>
      <c r="AB304" s="148"/>
      <c r="AC304" s="148"/>
      <c r="AD304" s="148"/>
      <c r="AE304" s="148"/>
      <c r="AF304" s="148"/>
      <c r="AG304" s="148"/>
      <c r="AH304" s="148"/>
      <c r="AI304" s="148"/>
      <c r="AJ304" s="148"/>
      <c r="AK304" s="148"/>
      <c r="AL304" s="148"/>
      <c r="AM304" s="148"/>
      <c r="AN304" s="148"/>
      <c r="AO304" s="148"/>
      <c r="AP304" s="148"/>
      <c r="AQ304" s="135" t="s">
        <v>20</v>
      </c>
      <c r="AR304" s="146" t="s">
        <v>22</v>
      </c>
      <c r="AS304" s="147" t="s">
        <v>21</v>
      </c>
    </row>
    <row r="305" spans="1:45" s="2" customFormat="1" ht="21.75" customHeight="1" x14ac:dyDescent="0.2">
      <c r="A305" s="112" t="s">
        <v>0</v>
      </c>
      <c r="B305" s="113"/>
      <c r="C305" s="114"/>
      <c r="D305" s="22" t="s">
        <v>18</v>
      </c>
      <c r="E305" s="111" t="s">
        <v>1</v>
      </c>
      <c r="F305" s="111"/>
      <c r="G305" s="111"/>
      <c r="H305" s="111"/>
      <c r="I305" s="111" t="s">
        <v>2</v>
      </c>
      <c r="J305" s="111"/>
      <c r="K305" s="111"/>
      <c r="L305" s="111"/>
      <c r="M305" s="111" t="s">
        <v>3</v>
      </c>
      <c r="N305" s="111"/>
      <c r="O305" s="111"/>
      <c r="P305" s="111"/>
      <c r="Q305" s="111" t="s">
        <v>4</v>
      </c>
      <c r="R305" s="111"/>
      <c r="S305" s="111"/>
      <c r="T305" s="111"/>
      <c r="U305" s="111" t="s">
        <v>5</v>
      </c>
      <c r="V305" s="111"/>
      <c r="W305" s="111"/>
      <c r="X305" s="111" t="s">
        <v>6</v>
      </c>
      <c r="Y305" s="111"/>
      <c r="Z305" s="111"/>
      <c r="AA305" s="111"/>
      <c r="AB305" s="111" t="s">
        <v>7</v>
      </c>
      <c r="AC305" s="111"/>
      <c r="AD305" s="111"/>
      <c r="AE305" s="111"/>
      <c r="AF305" s="111" t="s">
        <v>8</v>
      </c>
      <c r="AG305" s="111"/>
      <c r="AH305" s="111"/>
      <c r="AI305" s="111"/>
      <c r="AJ305" s="111" t="s">
        <v>9</v>
      </c>
      <c r="AK305" s="111"/>
      <c r="AL305" s="111"/>
      <c r="AM305" s="111" t="s">
        <v>10</v>
      </c>
      <c r="AN305" s="111"/>
      <c r="AO305" s="111"/>
      <c r="AP305" s="111"/>
      <c r="AQ305" s="135"/>
      <c r="AR305" s="146"/>
      <c r="AS305" s="147"/>
    </row>
    <row r="306" spans="1:45" s="6" customFormat="1" ht="11.25" customHeight="1" x14ac:dyDescent="0.2">
      <c r="A306" s="115"/>
      <c r="B306" s="116"/>
      <c r="C306" s="117"/>
      <c r="D306" s="22" t="s">
        <v>19</v>
      </c>
      <c r="E306" s="5">
        <v>1</v>
      </c>
      <c r="F306" s="5">
        <v>2</v>
      </c>
      <c r="G306" s="5">
        <v>3</v>
      </c>
      <c r="H306" s="5">
        <v>4</v>
      </c>
      <c r="I306" s="5">
        <v>5</v>
      </c>
      <c r="J306" s="5">
        <v>6</v>
      </c>
      <c r="K306" s="5">
        <v>7</v>
      </c>
      <c r="L306" s="5">
        <v>8</v>
      </c>
      <c r="M306" s="5">
        <v>9</v>
      </c>
      <c r="N306" s="5">
        <v>10</v>
      </c>
      <c r="O306" s="5">
        <v>11</v>
      </c>
      <c r="P306" s="5">
        <v>12</v>
      </c>
      <c r="Q306" s="5">
        <v>13</v>
      </c>
      <c r="R306" s="5">
        <v>14</v>
      </c>
      <c r="S306" s="5">
        <v>15</v>
      </c>
      <c r="T306" s="5">
        <v>16</v>
      </c>
      <c r="U306" s="5">
        <v>17</v>
      </c>
      <c r="V306" s="5">
        <v>18</v>
      </c>
      <c r="W306" s="5">
        <v>19</v>
      </c>
      <c r="X306" s="5">
        <v>20</v>
      </c>
      <c r="Y306" s="5">
        <v>21</v>
      </c>
      <c r="Z306" s="5">
        <v>22</v>
      </c>
      <c r="AA306" s="5">
        <v>23</v>
      </c>
      <c r="AB306" s="5">
        <v>24</v>
      </c>
      <c r="AC306" s="5">
        <v>25</v>
      </c>
      <c r="AD306" s="5">
        <v>26</v>
      </c>
      <c r="AE306" s="5">
        <v>27</v>
      </c>
      <c r="AF306" s="5">
        <v>28</v>
      </c>
      <c r="AG306" s="5">
        <v>29</v>
      </c>
      <c r="AH306" s="5">
        <v>30</v>
      </c>
      <c r="AI306" s="5">
        <v>31</v>
      </c>
      <c r="AJ306" s="5">
        <v>32</v>
      </c>
      <c r="AK306" s="5">
        <v>33</v>
      </c>
      <c r="AL306" s="5">
        <v>34</v>
      </c>
      <c r="AM306" s="5">
        <v>35</v>
      </c>
      <c r="AN306" s="5">
        <v>36</v>
      </c>
      <c r="AO306" s="5">
        <v>37</v>
      </c>
      <c r="AP306" s="5">
        <v>38</v>
      </c>
      <c r="AQ306" s="135"/>
      <c r="AR306" s="146"/>
      <c r="AS306" s="147"/>
    </row>
    <row r="307" spans="1:45" ht="12.75" customHeight="1" x14ac:dyDescent="0.2">
      <c r="A307" s="128" t="s">
        <v>25</v>
      </c>
      <c r="B307" s="110" t="s">
        <v>13</v>
      </c>
      <c r="C307" s="23" t="s">
        <v>109</v>
      </c>
      <c r="D307" s="24"/>
      <c r="E307" s="78"/>
      <c r="F307" s="78"/>
      <c r="G307" s="95" t="s">
        <v>147</v>
      </c>
      <c r="H307" s="78"/>
      <c r="I307" s="78"/>
      <c r="J307" s="95" t="s">
        <v>147</v>
      </c>
      <c r="K307" s="78"/>
      <c r="L307" s="95" t="s">
        <v>147</v>
      </c>
      <c r="M307" s="78"/>
      <c r="N307" s="78"/>
      <c r="O307" s="78"/>
      <c r="P307" s="78"/>
      <c r="Q307" s="95" t="s">
        <v>147</v>
      </c>
      <c r="R307" s="78"/>
      <c r="S307" s="78"/>
      <c r="T307" s="78"/>
      <c r="U307" s="78"/>
      <c r="V307" s="95" t="s">
        <v>147</v>
      </c>
      <c r="W307" s="78"/>
      <c r="X307" s="95" t="s">
        <v>147</v>
      </c>
      <c r="Y307" s="78"/>
      <c r="Z307" s="78"/>
      <c r="AA307" s="78"/>
      <c r="AB307" s="78"/>
      <c r="AC307" s="78"/>
      <c r="AD307" s="95" t="s">
        <v>147</v>
      </c>
      <c r="AE307" s="78"/>
      <c r="AF307" s="78"/>
      <c r="AG307" s="78"/>
      <c r="AH307" s="98" t="s">
        <v>148</v>
      </c>
      <c r="AI307" s="78"/>
      <c r="AJ307" s="78"/>
      <c r="AK307" s="78"/>
      <c r="AL307" s="78"/>
      <c r="AM307" s="93"/>
      <c r="AN307" s="7"/>
      <c r="AO307" s="7"/>
      <c r="AP307" s="7"/>
      <c r="AQ307" s="7">
        <f>COUNTA(E307:AP307)</f>
        <v>8</v>
      </c>
      <c r="AR307" s="3">
        <f>34*3</f>
        <v>102</v>
      </c>
      <c r="AS307" s="8">
        <f t="shared" ref="AS307:AS371" si="96">AQ307/AR307</f>
        <v>7.8431372549019607E-2</v>
      </c>
    </row>
    <row r="308" spans="1:45" x14ac:dyDescent="0.2">
      <c r="A308" s="128"/>
      <c r="B308" s="108"/>
      <c r="C308" s="23" t="s">
        <v>110</v>
      </c>
      <c r="D308" s="24"/>
      <c r="E308" s="78"/>
      <c r="F308" s="78"/>
      <c r="G308" s="95" t="s">
        <v>147</v>
      </c>
      <c r="H308" s="78"/>
      <c r="I308" s="78"/>
      <c r="J308" s="95" t="s">
        <v>147</v>
      </c>
      <c r="K308" s="78"/>
      <c r="L308" s="95" t="s">
        <v>147</v>
      </c>
      <c r="M308" s="78"/>
      <c r="N308" s="78"/>
      <c r="O308" s="78"/>
      <c r="P308" s="78"/>
      <c r="Q308" s="95" t="s">
        <v>147</v>
      </c>
      <c r="R308" s="78"/>
      <c r="S308" s="78"/>
      <c r="T308" s="78"/>
      <c r="U308" s="78"/>
      <c r="V308" s="95" t="s">
        <v>147</v>
      </c>
      <c r="W308" s="78"/>
      <c r="X308" s="95" t="s">
        <v>147</v>
      </c>
      <c r="Y308" s="78"/>
      <c r="Z308" s="78"/>
      <c r="AA308" s="78"/>
      <c r="AB308" s="78"/>
      <c r="AC308" s="78"/>
      <c r="AD308" s="95" t="s">
        <v>147</v>
      </c>
      <c r="AE308" s="78"/>
      <c r="AF308" s="78"/>
      <c r="AG308" s="78"/>
      <c r="AH308" s="98" t="s">
        <v>148</v>
      </c>
      <c r="AI308" s="78"/>
      <c r="AJ308" s="78"/>
      <c r="AK308" s="78"/>
      <c r="AL308" s="78"/>
      <c r="AM308" s="93"/>
      <c r="AN308" s="7"/>
      <c r="AO308" s="7"/>
      <c r="AP308" s="7"/>
      <c r="AQ308" s="7">
        <f t="shared" ref="AQ308:AQ309" si="97">COUNTA(E308:AP308)</f>
        <v>8</v>
      </c>
      <c r="AR308" s="3">
        <f t="shared" ref="AR308:AR309" si="98">34*3</f>
        <v>102</v>
      </c>
      <c r="AS308" s="8">
        <f t="shared" ref="AS308:AS309" si="99">AQ308/AR308</f>
        <v>7.8431372549019607E-2</v>
      </c>
    </row>
    <row r="309" spans="1:45" x14ac:dyDescent="0.2">
      <c r="A309" s="128"/>
      <c r="B309" s="108"/>
      <c r="C309" s="87" t="s">
        <v>111</v>
      </c>
      <c r="D309" s="24"/>
      <c r="E309" s="78"/>
      <c r="F309" s="78"/>
      <c r="G309" s="95" t="s">
        <v>147</v>
      </c>
      <c r="H309" s="78"/>
      <c r="I309" s="78"/>
      <c r="J309" s="95" t="s">
        <v>147</v>
      </c>
      <c r="K309" s="78"/>
      <c r="L309" s="95" t="s">
        <v>147</v>
      </c>
      <c r="M309" s="78"/>
      <c r="N309" s="78"/>
      <c r="O309" s="78"/>
      <c r="P309" s="78"/>
      <c r="Q309" s="95" t="s">
        <v>147</v>
      </c>
      <c r="R309" s="78"/>
      <c r="S309" s="78"/>
      <c r="T309" s="78"/>
      <c r="U309" s="78"/>
      <c r="V309" s="95" t="s">
        <v>147</v>
      </c>
      <c r="W309" s="78"/>
      <c r="X309" s="95" t="s">
        <v>147</v>
      </c>
      <c r="Y309" s="78"/>
      <c r="Z309" s="78"/>
      <c r="AA309" s="78"/>
      <c r="AB309" s="78"/>
      <c r="AC309" s="78"/>
      <c r="AD309" s="95" t="s">
        <v>147</v>
      </c>
      <c r="AE309" s="78"/>
      <c r="AF309" s="78"/>
      <c r="AG309" s="78"/>
      <c r="AH309" s="98" t="s">
        <v>148</v>
      </c>
      <c r="AI309" s="78"/>
      <c r="AJ309" s="78"/>
      <c r="AK309" s="78"/>
      <c r="AL309" s="78"/>
      <c r="AM309" s="93"/>
      <c r="AN309" s="7"/>
      <c r="AO309" s="7"/>
      <c r="AP309" s="7"/>
      <c r="AQ309" s="7">
        <f t="shared" si="97"/>
        <v>8</v>
      </c>
      <c r="AR309" s="3">
        <f t="shared" si="98"/>
        <v>102</v>
      </c>
      <c r="AS309" s="8">
        <f t="shared" si="99"/>
        <v>7.8431372549019607E-2</v>
      </c>
    </row>
    <row r="310" spans="1:45" ht="12.75" customHeight="1" x14ac:dyDescent="0.2">
      <c r="A310" s="128"/>
      <c r="B310" s="109"/>
      <c r="C310" s="23" t="s">
        <v>142</v>
      </c>
      <c r="D310" s="24"/>
      <c r="E310" s="78"/>
      <c r="F310" s="78"/>
      <c r="G310" s="95" t="s">
        <v>147</v>
      </c>
      <c r="H310" s="78"/>
      <c r="I310" s="78"/>
      <c r="J310" s="95" t="s">
        <v>147</v>
      </c>
      <c r="K310" s="78"/>
      <c r="L310" s="95" t="s">
        <v>147</v>
      </c>
      <c r="M310" s="78"/>
      <c r="N310" s="78"/>
      <c r="O310" s="78"/>
      <c r="P310" s="78"/>
      <c r="Q310" s="95" t="s">
        <v>147</v>
      </c>
      <c r="R310" s="78"/>
      <c r="S310" s="78"/>
      <c r="T310" s="78"/>
      <c r="U310" s="78"/>
      <c r="V310" s="95" t="s">
        <v>147</v>
      </c>
      <c r="W310" s="78"/>
      <c r="X310" s="95" t="s">
        <v>147</v>
      </c>
      <c r="Y310" s="78"/>
      <c r="Z310" s="78"/>
      <c r="AA310" s="78"/>
      <c r="AB310" s="78"/>
      <c r="AC310" s="78"/>
      <c r="AD310" s="95" t="s">
        <v>147</v>
      </c>
      <c r="AE310" s="78"/>
      <c r="AF310" s="78"/>
      <c r="AG310" s="78"/>
      <c r="AH310" s="98" t="s">
        <v>148</v>
      </c>
      <c r="AI310" s="78"/>
      <c r="AJ310" s="78"/>
      <c r="AK310" s="78"/>
      <c r="AL310" s="78"/>
      <c r="AM310" s="93"/>
      <c r="AN310" s="7"/>
      <c r="AO310" s="7"/>
      <c r="AP310" s="7"/>
      <c r="AQ310" s="7">
        <f t="shared" ref="AQ310:AQ371" si="100">COUNTA(E310:AP310)</f>
        <v>8</v>
      </c>
      <c r="AR310" s="3">
        <f t="shared" ref="AR310" si="101">34*3</f>
        <v>102</v>
      </c>
      <c r="AS310" s="8">
        <f t="shared" si="96"/>
        <v>7.8431372549019607E-2</v>
      </c>
    </row>
    <row r="311" spans="1:45" ht="12.75" customHeight="1" x14ac:dyDescent="0.2">
      <c r="A311" s="128"/>
      <c r="B311" s="110" t="s">
        <v>27</v>
      </c>
      <c r="C311" s="87" t="s">
        <v>109</v>
      </c>
      <c r="D311" s="24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95" t="s">
        <v>147</v>
      </c>
      <c r="X311" s="78"/>
      <c r="Y311" s="78"/>
      <c r="Z311" s="78"/>
      <c r="AA311" s="78"/>
      <c r="AB311" s="78"/>
      <c r="AC311" s="78"/>
      <c r="AD311" s="78"/>
      <c r="AE311" s="78"/>
      <c r="AF311" s="78"/>
      <c r="AG311" s="95" t="s">
        <v>147</v>
      </c>
      <c r="AH311" s="98" t="s">
        <v>149</v>
      </c>
      <c r="AI311" s="95" t="s">
        <v>147</v>
      </c>
      <c r="AJ311" s="78"/>
      <c r="AK311" s="78"/>
      <c r="AL311" s="78"/>
      <c r="AM311" s="93"/>
      <c r="AN311" s="7"/>
      <c r="AO311" s="7"/>
      <c r="AP311" s="7"/>
      <c r="AQ311" s="7">
        <f t="shared" si="100"/>
        <v>4</v>
      </c>
      <c r="AR311" s="3">
        <f>34*2</f>
        <v>68</v>
      </c>
      <c r="AS311" s="8">
        <f t="shared" si="96"/>
        <v>5.8823529411764705E-2</v>
      </c>
    </row>
    <row r="312" spans="1:45" ht="12.75" customHeight="1" x14ac:dyDescent="0.2">
      <c r="A312" s="128"/>
      <c r="B312" s="108"/>
      <c r="C312" s="87" t="s">
        <v>110</v>
      </c>
      <c r="D312" s="24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95" t="s">
        <v>147</v>
      </c>
      <c r="X312" s="78"/>
      <c r="Y312" s="78"/>
      <c r="Z312" s="78"/>
      <c r="AA312" s="78"/>
      <c r="AB312" s="78"/>
      <c r="AC312" s="78"/>
      <c r="AD312" s="78"/>
      <c r="AE312" s="78"/>
      <c r="AF312" s="78"/>
      <c r="AG312" s="95" t="s">
        <v>147</v>
      </c>
      <c r="AH312" s="98" t="s">
        <v>149</v>
      </c>
      <c r="AI312" s="95" t="s">
        <v>147</v>
      </c>
      <c r="AJ312" s="78"/>
      <c r="AK312" s="78"/>
      <c r="AL312" s="78"/>
      <c r="AM312" s="93"/>
      <c r="AN312" s="7"/>
      <c r="AO312" s="7"/>
      <c r="AP312" s="7"/>
      <c r="AQ312" s="7">
        <f t="shared" ref="AQ312" si="102">COUNTA(E312:AP312)</f>
        <v>4</v>
      </c>
      <c r="AR312" s="3">
        <f>34*2</f>
        <v>68</v>
      </c>
      <c r="AS312" s="8">
        <f t="shared" ref="AS312" si="103">AQ312/AR312</f>
        <v>5.8823529411764705E-2</v>
      </c>
    </row>
    <row r="313" spans="1:45" ht="12.75" customHeight="1" x14ac:dyDescent="0.2">
      <c r="A313" s="128"/>
      <c r="B313" s="108"/>
      <c r="C313" s="87" t="s">
        <v>111</v>
      </c>
      <c r="D313" s="21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95" t="s">
        <v>147</v>
      </c>
      <c r="X313" s="78"/>
      <c r="Y313" s="78"/>
      <c r="Z313" s="78"/>
      <c r="AA313" s="78"/>
      <c r="AB313" s="78"/>
      <c r="AC313" s="78"/>
      <c r="AD313" s="78"/>
      <c r="AE313" s="78"/>
      <c r="AF313" s="78"/>
      <c r="AG313" s="95" t="s">
        <v>147</v>
      </c>
      <c r="AH313" s="98" t="s">
        <v>149</v>
      </c>
      <c r="AI313" s="95" t="s">
        <v>147</v>
      </c>
      <c r="AJ313" s="78"/>
      <c r="AK313" s="78"/>
      <c r="AL313" s="78"/>
      <c r="AM313" s="93"/>
      <c r="AN313" s="7"/>
      <c r="AO313" s="7"/>
      <c r="AP313" s="7"/>
      <c r="AQ313" s="7">
        <f t="shared" si="100"/>
        <v>4</v>
      </c>
      <c r="AR313" s="3">
        <f t="shared" ref="AR313:AR314" si="104">34*2</f>
        <v>68</v>
      </c>
      <c r="AS313" s="8">
        <f t="shared" si="96"/>
        <v>5.8823529411764705E-2</v>
      </c>
    </row>
    <row r="314" spans="1:45" x14ac:dyDescent="0.2">
      <c r="A314" s="128"/>
      <c r="B314" s="109"/>
      <c r="C314" s="87" t="s">
        <v>142</v>
      </c>
      <c r="D314" s="24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95" t="s">
        <v>147</v>
      </c>
      <c r="X314" s="78"/>
      <c r="Y314" s="78"/>
      <c r="Z314" s="78"/>
      <c r="AA314" s="78"/>
      <c r="AB314" s="78"/>
      <c r="AC314" s="78"/>
      <c r="AD314" s="78"/>
      <c r="AE314" s="78"/>
      <c r="AF314" s="78"/>
      <c r="AG314" s="95" t="s">
        <v>147</v>
      </c>
      <c r="AH314" s="98" t="s">
        <v>149</v>
      </c>
      <c r="AI314" s="95" t="s">
        <v>147</v>
      </c>
      <c r="AJ314" s="78"/>
      <c r="AK314" s="78"/>
      <c r="AL314" s="78"/>
      <c r="AM314" s="93"/>
      <c r="AN314" s="7"/>
      <c r="AO314" s="7"/>
      <c r="AP314" s="7"/>
      <c r="AQ314" s="7">
        <f t="shared" si="100"/>
        <v>4</v>
      </c>
      <c r="AR314" s="3">
        <f t="shared" si="104"/>
        <v>68</v>
      </c>
      <c r="AS314" s="8">
        <f t="shared" si="96"/>
        <v>5.8823529411764705E-2</v>
      </c>
    </row>
    <row r="315" spans="1:45" x14ac:dyDescent="0.2">
      <c r="A315" s="128"/>
      <c r="B315" s="110" t="s">
        <v>12</v>
      </c>
      <c r="C315" s="87" t="s">
        <v>109</v>
      </c>
      <c r="D315" s="21"/>
      <c r="E315" s="78"/>
      <c r="F315" s="78"/>
      <c r="G315" s="78"/>
      <c r="H315" s="78"/>
      <c r="I315" s="78"/>
      <c r="J315" s="78"/>
      <c r="K315" s="95" t="s">
        <v>147</v>
      </c>
      <c r="L315" s="78"/>
      <c r="M315" s="78"/>
      <c r="N315" s="78"/>
      <c r="O315" s="78"/>
      <c r="P315" s="78"/>
      <c r="Q315" s="95" t="s">
        <v>147</v>
      </c>
      <c r="R315" s="78"/>
      <c r="S315" s="78"/>
      <c r="T315" s="78"/>
      <c r="U315" s="78"/>
      <c r="V315" s="78"/>
      <c r="W315" s="78"/>
      <c r="X315" s="78"/>
      <c r="Y315" s="95" t="s">
        <v>147</v>
      </c>
      <c r="Z315" s="78"/>
      <c r="AA315" s="78"/>
      <c r="AB315" s="78"/>
      <c r="AC315" s="78"/>
      <c r="AD315" s="78"/>
      <c r="AE315" s="78"/>
      <c r="AF315" s="78"/>
      <c r="AG315" s="78"/>
      <c r="AH315" s="98" t="s">
        <v>149</v>
      </c>
      <c r="AI315" s="78"/>
      <c r="AJ315" s="78"/>
      <c r="AK315" s="78"/>
      <c r="AL315" s="78"/>
      <c r="AM315" s="93"/>
      <c r="AN315" s="7"/>
      <c r="AO315" s="7"/>
      <c r="AP315" s="7"/>
      <c r="AQ315" s="7">
        <f t="shared" si="100"/>
        <v>4</v>
      </c>
      <c r="AR315" s="3">
        <f t="shared" ref="AR315:AR322" si="105">34*3</f>
        <v>102</v>
      </c>
      <c r="AS315" s="8">
        <f t="shared" si="96"/>
        <v>3.9215686274509803E-2</v>
      </c>
    </row>
    <row r="316" spans="1:45" x14ac:dyDescent="0.2">
      <c r="A316" s="128"/>
      <c r="B316" s="108"/>
      <c r="C316" s="87" t="s">
        <v>110</v>
      </c>
      <c r="D316" s="21"/>
      <c r="E316" s="78"/>
      <c r="F316" s="78"/>
      <c r="G316" s="78"/>
      <c r="H316" s="78"/>
      <c r="I316" s="94"/>
      <c r="J316" s="78"/>
      <c r="K316" s="95" t="s">
        <v>147</v>
      </c>
      <c r="L316" s="78"/>
      <c r="M316" s="78"/>
      <c r="N316" s="78"/>
      <c r="O316" s="78"/>
      <c r="P316" s="78"/>
      <c r="Q316" s="95" t="s">
        <v>147</v>
      </c>
      <c r="R316" s="78"/>
      <c r="S316" s="78"/>
      <c r="T316" s="78"/>
      <c r="U316" s="78"/>
      <c r="V316" s="78"/>
      <c r="W316" s="78"/>
      <c r="X316" s="78"/>
      <c r="Y316" s="95" t="s">
        <v>147</v>
      </c>
      <c r="Z316" s="78"/>
      <c r="AA316" s="78"/>
      <c r="AB316" s="78"/>
      <c r="AC316" s="78"/>
      <c r="AD316" s="78"/>
      <c r="AE316" s="78"/>
      <c r="AF316" s="78"/>
      <c r="AG316" s="78"/>
      <c r="AH316" s="98" t="s">
        <v>149</v>
      </c>
      <c r="AI316" s="78"/>
      <c r="AJ316" s="78"/>
      <c r="AK316" s="78"/>
      <c r="AL316" s="78"/>
      <c r="AM316" s="93"/>
      <c r="AN316" s="7"/>
      <c r="AO316" s="7"/>
      <c r="AP316" s="7"/>
      <c r="AQ316" s="7">
        <f t="shared" ref="AQ316" si="106">COUNTA(E316:AP316)</f>
        <v>4</v>
      </c>
      <c r="AR316" s="3">
        <f t="shared" si="105"/>
        <v>102</v>
      </c>
      <c r="AS316" s="8">
        <f t="shared" ref="AS316" si="107">AQ316/AR316</f>
        <v>3.9215686274509803E-2</v>
      </c>
    </row>
    <row r="317" spans="1:45" x14ac:dyDescent="0.2">
      <c r="A317" s="128"/>
      <c r="B317" s="108"/>
      <c r="C317" s="87" t="s">
        <v>111</v>
      </c>
      <c r="D317" s="24"/>
      <c r="E317" s="78"/>
      <c r="F317" s="78"/>
      <c r="G317" s="78"/>
      <c r="H317" s="78"/>
      <c r="I317" s="92"/>
      <c r="J317" s="78"/>
      <c r="K317" s="95" t="s">
        <v>147</v>
      </c>
      <c r="L317" s="78"/>
      <c r="M317" s="78"/>
      <c r="N317" s="78"/>
      <c r="O317" s="78"/>
      <c r="P317" s="78"/>
      <c r="Q317" s="95" t="s">
        <v>147</v>
      </c>
      <c r="R317" s="78"/>
      <c r="S317" s="78"/>
      <c r="T317" s="78"/>
      <c r="U317" s="78"/>
      <c r="V317" s="78"/>
      <c r="W317" s="78"/>
      <c r="X317" s="78"/>
      <c r="Y317" s="95" t="s">
        <v>147</v>
      </c>
      <c r="Z317" s="78"/>
      <c r="AA317" s="78"/>
      <c r="AB317" s="78"/>
      <c r="AC317" s="78"/>
      <c r="AD317" s="78"/>
      <c r="AE317" s="78"/>
      <c r="AF317" s="78"/>
      <c r="AG317" s="78"/>
      <c r="AH317" s="98" t="s">
        <v>149</v>
      </c>
      <c r="AI317" s="78"/>
      <c r="AJ317" s="78"/>
      <c r="AK317" s="78"/>
      <c r="AL317" s="78"/>
      <c r="AM317" s="93"/>
      <c r="AN317" s="7"/>
      <c r="AO317" s="7"/>
      <c r="AP317" s="7"/>
      <c r="AQ317" s="7">
        <f t="shared" si="100"/>
        <v>4</v>
      </c>
      <c r="AR317" s="3">
        <f t="shared" si="105"/>
        <v>102</v>
      </c>
      <c r="AS317" s="8">
        <f t="shared" si="96"/>
        <v>3.9215686274509803E-2</v>
      </c>
    </row>
    <row r="318" spans="1:45" ht="12.75" customHeight="1" x14ac:dyDescent="0.2">
      <c r="A318" s="128"/>
      <c r="B318" s="109"/>
      <c r="C318" s="87" t="s">
        <v>142</v>
      </c>
      <c r="D318" s="24"/>
      <c r="E318" s="78"/>
      <c r="F318" s="78"/>
      <c r="G318" s="78"/>
      <c r="H318" s="78"/>
      <c r="I318" s="78"/>
      <c r="J318" s="78"/>
      <c r="K318" s="95" t="s">
        <v>147</v>
      </c>
      <c r="L318" s="78"/>
      <c r="M318" s="78"/>
      <c r="N318" s="78"/>
      <c r="O318" s="78"/>
      <c r="P318" s="78"/>
      <c r="Q318" s="95" t="s">
        <v>147</v>
      </c>
      <c r="R318" s="78"/>
      <c r="S318" s="78"/>
      <c r="T318" s="78"/>
      <c r="U318" s="78"/>
      <c r="V318" s="78"/>
      <c r="W318" s="78"/>
      <c r="X318" s="78"/>
      <c r="Y318" s="95" t="s">
        <v>147</v>
      </c>
      <c r="Z318" s="78"/>
      <c r="AA318" s="78"/>
      <c r="AB318" s="78"/>
      <c r="AC318" s="78"/>
      <c r="AD318" s="78"/>
      <c r="AE318" s="78"/>
      <c r="AF318" s="78"/>
      <c r="AG318" s="78"/>
      <c r="AH318" s="98" t="s">
        <v>149</v>
      </c>
      <c r="AI318" s="78"/>
      <c r="AJ318" s="78"/>
      <c r="AK318" s="78"/>
      <c r="AL318" s="78"/>
      <c r="AM318" s="93"/>
      <c r="AN318" s="7"/>
      <c r="AO318" s="7"/>
      <c r="AP318" s="7"/>
      <c r="AQ318" s="7">
        <f t="shared" si="100"/>
        <v>4</v>
      </c>
      <c r="AR318" s="3">
        <f t="shared" si="105"/>
        <v>102</v>
      </c>
      <c r="AS318" s="8">
        <f t="shared" si="96"/>
        <v>3.9215686274509803E-2</v>
      </c>
    </row>
    <row r="319" spans="1:45" ht="12.75" customHeight="1" x14ac:dyDescent="0.2">
      <c r="A319" s="128"/>
      <c r="B319" s="110" t="s">
        <v>99</v>
      </c>
      <c r="C319" s="87" t="s">
        <v>109</v>
      </c>
      <c r="D319" s="66"/>
      <c r="E319" s="78"/>
      <c r="F319" s="78"/>
      <c r="G319" s="78"/>
      <c r="H319" s="77"/>
      <c r="I319" s="78"/>
      <c r="J319" s="95" t="s">
        <v>147</v>
      </c>
      <c r="K319" s="78"/>
      <c r="L319" s="78"/>
      <c r="M319" s="78"/>
      <c r="N319" s="78"/>
      <c r="O319" s="78"/>
      <c r="P319" s="95" t="s">
        <v>147</v>
      </c>
      <c r="Q319" s="78"/>
      <c r="R319" s="78"/>
      <c r="S319" s="78"/>
      <c r="T319" s="78"/>
      <c r="U319" s="95" t="s">
        <v>147</v>
      </c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95" t="s">
        <v>147</v>
      </c>
      <c r="AG319" s="78"/>
      <c r="AH319" s="78"/>
      <c r="AI319" s="98" t="s">
        <v>148</v>
      </c>
      <c r="AJ319" s="78"/>
      <c r="AK319" s="95" t="s">
        <v>147</v>
      </c>
      <c r="AL319" s="78"/>
      <c r="AM319" s="93"/>
      <c r="AN319" s="7"/>
      <c r="AO319" s="7"/>
      <c r="AP319" s="7"/>
      <c r="AQ319" s="7">
        <f t="shared" si="100"/>
        <v>6</v>
      </c>
      <c r="AR319" s="3">
        <f t="shared" si="105"/>
        <v>102</v>
      </c>
      <c r="AS319" s="8">
        <f t="shared" si="96"/>
        <v>5.8823529411764705E-2</v>
      </c>
    </row>
    <row r="320" spans="1:45" ht="12.75" customHeight="1" x14ac:dyDescent="0.2">
      <c r="A320" s="128"/>
      <c r="B320" s="108"/>
      <c r="C320" s="87" t="s">
        <v>110</v>
      </c>
      <c r="D320" s="66"/>
      <c r="E320" s="78"/>
      <c r="F320" s="78"/>
      <c r="G320" s="78"/>
      <c r="H320" s="77"/>
      <c r="I320" s="78"/>
      <c r="J320" s="95" t="s">
        <v>147</v>
      </c>
      <c r="K320" s="78"/>
      <c r="L320" s="78"/>
      <c r="M320" s="78"/>
      <c r="N320" s="78"/>
      <c r="O320" s="78"/>
      <c r="P320" s="95" t="s">
        <v>147</v>
      </c>
      <c r="Q320" s="78"/>
      <c r="R320" s="78"/>
      <c r="S320" s="78"/>
      <c r="T320" s="78"/>
      <c r="U320" s="95" t="s">
        <v>147</v>
      </c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95" t="s">
        <v>147</v>
      </c>
      <c r="AG320" s="78"/>
      <c r="AH320" s="78"/>
      <c r="AI320" s="98" t="s">
        <v>148</v>
      </c>
      <c r="AJ320" s="78"/>
      <c r="AK320" s="95" t="s">
        <v>147</v>
      </c>
      <c r="AL320" s="78"/>
      <c r="AM320" s="93"/>
      <c r="AN320" s="7"/>
      <c r="AO320" s="7"/>
      <c r="AP320" s="7"/>
      <c r="AQ320" s="7">
        <f t="shared" ref="AQ320" si="108">COUNTA(E320:AP320)</f>
        <v>6</v>
      </c>
      <c r="AR320" s="3">
        <f t="shared" si="105"/>
        <v>102</v>
      </c>
      <c r="AS320" s="8">
        <f t="shared" ref="AS320" si="109">AQ320/AR320</f>
        <v>5.8823529411764705E-2</v>
      </c>
    </row>
    <row r="321" spans="1:45" ht="12.75" customHeight="1" x14ac:dyDescent="0.2">
      <c r="A321" s="128"/>
      <c r="B321" s="108"/>
      <c r="C321" s="87" t="s">
        <v>111</v>
      </c>
      <c r="D321" s="24"/>
      <c r="E321" s="78"/>
      <c r="F321" s="78"/>
      <c r="G321" s="78"/>
      <c r="H321" s="78"/>
      <c r="I321" s="78"/>
      <c r="J321" s="95" t="s">
        <v>147</v>
      </c>
      <c r="K321" s="78"/>
      <c r="L321" s="78"/>
      <c r="M321" s="78"/>
      <c r="N321" s="78"/>
      <c r="O321" s="78"/>
      <c r="P321" s="95" t="s">
        <v>147</v>
      </c>
      <c r="Q321" s="78"/>
      <c r="R321" s="78"/>
      <c r="S321" s="78"/>
      <c r="T321" s="78"/>
      <c r="U321" s="95" t="s">
        <v>147</v>
      </c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95" t="s">
        <v>147</v>
      </c>
      <c r="AG321" s="78"/>
      <c r="AH321" s="78"/>
      <c r="AI321" s="98" t="s">
        <v>148</v>
      </c>
      <c r="AJ321" s="78"/>
      <c r="AK321" s="95" t="s">
        <v>147</v>
      </c>
      <c r="AL321" s="78"/>
      <c r="AM321" s="93"/>
      <c r="AN321" s="7"/>
      <c r="AO321" s="7"/>
      <c r="AP321" s="7"/>
      <c r="AQ321" s="7">
        <f t="shared" si="100"/>
        <v>6</v>
      </c>
      <c r="AR321" s="3">
        <f t="shared" si="105"/>
        <v>102</v>
      </c>
      <c r="AS321" s="8">
        <f t="shared" si="96"/>
        <v>5.8823529411764705E-2</v>
      </c>
    </row>
    <row r="322" spans="1:45" x14ac:dyDescent="0.2">
      <c r="A322" s="128"/>
      <c r="B322" s="109"/>
      <c r="C322" s="87" t="s">
        <v>142</v>
      </c>
      <c r="D322" s="24"/>
      <c r="E322" s="78"/>
      <c r="F322" s="78"/>
      <c r="G322" s="78"/>
      <c r="H322" s="78"/>
      <c r="I322" s="78"/>
      <c r="J322" s="95" t="s">
        <v>147</v>
      </c>
      <c r="K322" s="78"/>
      <c r="L322" s="78"/>
      <c r="M322" s="78"/>
      <c r="N322" s="78"/>
      <c r="O322" s="78"/>
      <c r="P322" s="95" t="s">
        <v>147</v>
      </c>
      <c r="Q322" s="78"/>
      <c r="R322" s="78"/>
      <c r="S322" s="78"/>
      <c r="T322" s="78"/>
      <c r="U322" s="95" t="s">
        <v>147</v>
      </c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95" t="s">
        <v>147</v>
      </c>
      <c r="AG322" s="78"/>
      <c r="AH322" s="78"/>
      <c r="AI322" s="98" t="s">
        <v>148</v>
      </c>
      <c r="AJ322" s="78"/>
      <c r="AK322" s="95" t="s">
        <v>147</v>
      </c>
      <c r="AL322" s="78"/>
      <c r="AM322" s="93"/>
      <c r="AN322" s="7"/>
      <c r="AO322" s="7"/>
      <c r="AP322" s="7"/>
      <c r="AQ322" s="7">
        <f t="shared" si="100"/>
        <v>6</v>
      </c>
      <c r="AR322" s="3">
        <f t="shared" si="105"/>
        <v>102</v>
      </c>
      <c r="AS322" s="8">
        <f t="shared" si="96"/>
        <v>5.8823529411764705E-2</v>
      </c>
    </row>
    <row r="323" spans="1:45" ht="12.75" customHeight="1" x14ac:dyDescent="0.2">
      <c r="A323" s="128"/>
      <c r="B323" s="110" t="s">
        <v>100</v>
      </c>
      <c r="C323" s="87" t="s">
        <v>109</v>
      </c>
      <c r="D323" s="24"/>
      <c r="E323" s="78"/>
      <c r="F323" s="78"/>
      <c r="G323" s="78"/>
      <c r="H323" s="78"/>
      <c r="I323" s="78"/>
      <c r="J323" s="78"/>
      <c r="K323" s="78"/>
      <c r="L323" s="95" t="s">
        <v>147</v>
      </c>
      <c r="M323" s="78"/>
      <c r="N323" s="78"/>
      <c r="O323" s="78"/>
      <c r="P323" s="78"/>
      <c r="Q323" s="78"/>
      <c r="R323" s="78"/>
      <c r="S323" s="95" t="s">
        <v>147</v>
      </c>
      <c r="T323" s="78"/>
      <c r="U323" s="78"/>
      <c r="V323" s="78"/>
      <c r="W323" s="78"/>
      <c r="X323" s="95" t="s">
        <v>147</v>
      </c>
      <c r="Y323" s="78"/>
      <c r="Z323" s="78"/>
      <c r="AA323" s="78"/>
      <c r="AB323" s="78"/>
      <c r="AC323" s="78"/>
      <c r="AD323" s="95" t="s">
        <v>147</v>
      </c>
      <c r="AE323" s="78"/>
      <c r="AF323" s="78"/>
      <c r="AG323" s="78"/>
      <c r="AH323" s="78"/>
      <c r="AI323" s="98" t="s">
        <v>148</v>
      </c>
      <c r="AJ323" s="78"/>
      <c r="AK323" s="78"/>
      <c r="AL323" s="95" t="s">
        <v>147</v>
      </c>
      <c r="AM323" s="93"/>
      <c r="AN323" s="7"/>
      <c r="AO323" s="7"/>
      <c r="AP323" s="7"/>
      <c r="AQ323" s="7">
        <f t="shared" si="100"/>
        <v>6</v>
      </c>
      <c r="AR323" s="3">
        <f t="shared" ref="AR323:AR326" si="110">34*2</f>
        <v>68</v>
      </c>
      <c r="AS323" s="8">
        <f t="shared" si="96"/>
        <v>8.8235294117647065E-2</v>
      </c>
    </row>
    <row r="324" spans="1:45" ht="12.75" customHeight="1" x14ac:dyDescent="0.2">
      <c r="A324" s="128"/>
      <c r="B324" s="108"/>
      <c r="C324" s="87" t="s">
        <v>110</v>
      </c>
      <c r="D324" s="24"/>
      <c r="E324" s="78"/>
      <c r="F324" s="78"/>
      <c r="G324" s="78"/>
      <c r="H324" s="78"/>
      <c r="I324" s="78"/>
      <c r="J324" s="78"/>
      <c r="K324" s="78"/>
      <c r="L324" s="95" t="s">
        <v>147</v>
      </c>
      <c r="M324" s="78"/>
      <c r="N324" s="78"/>
      <c r="O324" s="78"/>
      <c r="P324" s="78"/>
      <c r="Q324" s="78"/>
      <c r="R324" s="78"/>
      <c r="S324" s="95" t="s">
        <v>147</v>
      </c>
      <c r="T324" s="78"/>
      <c r="U324" s="78"/>
      <c r="V324" s="78"/>
      <c r="W324" s="78"/>
      <c r="X324" s="95" t="s">
        <v>147</v>
      </c>
      <c r="Y324" s="78"/>
      <c r="Z324" s="78"/>
      <c r="AA324" s="78"/>
      <c r="AB324" s="78"/>
      <c r="AC324" s="78"/>
      <c r="AD324" s="95" t="s">
        <v>147</v>
      </c>
      <c r="AE324" s="78"/>
      <c r="AF324" s="78"/>
      <c r="AG324" s="78"/>
      <c r="AH324" s="78"/>
      <c r="AI324" s="98" t="s">
        <v>148</v>
      </c>
      <c r="AJ324" s="78"/>
      <c r="AK324" s="78"/>
      <c r="AL324" s="95" t="s">
        <v>147</v>
      </c>
      <c r="AM324" s="93"/>
      <c r="AN324" s="7"/>
      <c r="AO324" s="7"/>
      <c r="AP324" s="7"/>
      <c r="AQ324" s="7">
        <f t="shared" ref="AQ324" si="111">COUNTA(E324:AP324)</f>
        <v>6</v>
      </c>
      <c r="AR324" s="3">
        <f t="shared" si="110"/>
        <v>68</v>
      </c>
      <c r="AS324" s="8">
        <f t="shared" ref="AS324" si="112">AQ324/AR324</f>
        <v>8.8235294117647065E-2</v>
      </c>
    </row>
    <row r="325" spans="1:45" ht="12.75" customHeight="1" x14ac:dyDescent="0.2">
      <c r="A325" s="128"/>
      <c r="B325" s="108"/>
      <c r="C325" s="87" t="s">
        <v>111</v>
      </c>
      <c r="D325" s="24"/>
      <c r="E325" s="78"/>
      <c r="F325" s="78"/>
      <c r="G325" s="78"/>
      <c r="H325" s="78"/>
      <c r="I325" s="78"/>
      <c r="J325" s="78"/>
      <c r="K325" s="78"/>
      <c r="L325" s="95" t="s">
        <v>147</v>
      </c>
      <c r="M325" s="77"/>
      <c r="N325" s="78"/>
      <c r="O325" s="78"/>
      <c r="P325" s="78"/>
      <c r="Q325" s="78"/>
      <c r="R325" s="78"/>
      <c r="S325" s="95" t="s">
        <v>147</v>
      </c>
      <c r="T325" s="78"/>
      <c r="U325" s="78"/>
      <c r="V325" s="78"/>
      <c r="W325" s="78"/>
      <c r="X325" s="95" t="s">
        <v>147</v>
      </c>
      <c r="Y325" s="78"/>
      <c r="Z325" s="77"/>
      <c r="AA325" s="78"/>
      <c r="AB325" s="78"/>
      <c r="AC325" s="78"/>
      <c r="AD325" s="95" t="s">
        <v>147</v>
      </c>
      <c r="AE325" s="78"/>
      <c r="AF325" s="77"/>
      <c r="AG325" s="78"/>
      <c r="AH325" s="78"/>
      <c r="AI325" s="98" t="s">
        <v>148</v>
      </c>
      <c r="AJ325" s="93"/>
      <c r="AK325" s="78"/>
      <c r="AL325" s="95" t="s">
        <v>147</v>
      </c>
      <c r="AM325" s="93"/>
      <c r="AN325" s="7"/>
      <c r="AO325" s="7"/>
      <c r="AP325" s="7"/>
      <c r="AQ325" s="7">
        <f t="shared" si="100"/>
        <v>6</v>
      </c>
      <c r="AR325" s="3">
        <f t="shared" si="110"/>
        <v>68</v>
      </c>
      <c r="AS325" s="8">
        <f t="shared" si="96"/>
        <v>8.8235294117647065E-2</v>
      </c>
    </row>
    <row r="326" spans="1:45" ht="12.75" customHeight="1" x14ac:dyDescent="0.2">
      <c r="A326" s="128"/>
      <c r="B326" s="109"/>
      <c r="C326" s="87" t="s">
        <v>142</v>
      </c>
      <c r="D326" s="21"/>
      <c r="E326" s="78"/>
      <c r="F326" s="78"/>
      <c r="G326" s="78"/>
      <c r="H326" s="78"/>
      <c r="I326" s="78"/>
      <c r="J326" s="78"/>
      <c r="K326" s="78"/>
      <c r="L326" s="95" t="s">
        <v>147</v>
      </c>
      <c r="M326" s="77"/>
      <c r="N326" s="78"/>
      <c r="O326" s="78"/>
      <c r="P326" s="78"/>
      <c r="Q326" s="78"/>
      <c r="R326" s="78"/>
      <c r="S326" s="95" t="s">
        <v>147</v>
      </c>
      <c r="T326" s="78"/>
      <c r="U326" s="78"/>
      <c r="V326" s="78"/>
      <c r="W326" s="78"/>
      <c r="X326" s="95" t="s">
        <v>147</v>
      </c>
      <c r="Y326" s="78"/>
      <c r="Z326" s="77"/>
      <c r="AA326" s="78"/>
      <c r="AB326" s="78"/>
      <c r="AC326" s="78"/>
      <c r="AD326" s="95" t="s">
        <v>147</v>
      </c>
      <c r="AE326" s="78"/>
      <c r="AF326" s="77"/>
      <c r="AG326" s="78"/>
      <c r="AH326" s="78"/>
      <c r="AI326" s="98" t="s">
        <v>148</v>
      </c>
      <c r="AJ326" s="93"/>
      <c r="AK326" s="78"/>
      <c r="AL326" s="95" t="s">
        <v>147</v>
      </c>
      <c r="AM326" s="93"/>
      <c r="AN326" s="7"/>
      <c r="AO326" s="7"/>
      <c r="AP326" s="7"/>
      <c r="AQ326" s="7">
        <f t="shared" si="100"/>
        <v>6</v>
      </c>
      <c r="AR326" s="3">
        <f t="shared" si="110"/>
        <v>68</v>
      </c>
      <c r="AS326" s="8">
        <f t="shared" si="96"/>
        <v>8.8235294117647065E-2</v>
      </c>
    </row>
    <row r="327" spans="1:45" x14ac:dyDescent="0.2">
      <c r="A327" s="128"/>
      <c r="B327" s="110" t="s">
        <v>101</v>
      </c>
      <c r="C327" s="87" t="s">
        <v>109</v>
      </c>
      <c r="D327" s="24"/>
      <c r="E327" s="78"/>
      <c r="F327" s="78"/>
      <c r="G327" s="78"/>
      <c r="H327" s="78"/>
      <c r="I327" s="78"/>
      <c r="J327" s="78"/>
      <c r="K327" s="78"/>
      <c r="L327" s="78"/>
      <c r="M327" s="77"/>
      <c r="N327" s="78"/>
      <c r="O327" s="78"/>
      <c r="P327" s="78"/>
      <c r="Q327" s="78"/>
      <c r="R327" s="78"/>
      <c r="S327" s="95" t="s">
        <v>147</v>
      </c>
      <c r="T327" s="78"/>
      <c r="U327" s="78"/>
      <c r="V327" s="78"/>
      <c r="W327" s="78"/>
      <c r="X327" s="78"/>
      <c r="Y327" s="78"/>
      <c r="Z327" s="77"/>
      <c r="AA327" s="78"/>
      <c r="AB327" s="78"/>
      <c r="AC327" s="78"/>
      <c r="AD327" s="78"/>
      <c r="AE327" s="78"/>
      <c r="AF327" s="77"/>
      <c r="AG327" s="78"/>
      <c r="AH327" s="95" t="s">
        <v>147</v>
      </c>
      <c r="AI327" s="98" t="s">
        <v>148</v>
      </c>
      <c r="AJ327" s="93"/>
      <c r="AK327" s="78"/>
      <c r="AL327" s="78"/>
      <c r="AM327" s="93"/>
      <c r="AN327" s="7"/>
      <c r="AO327" s="7"/>
      <c r="AP327" s="7"/>
      <c r="AQ327" s="7">
        <f t="shared" si="100"/>
        <v>3</v>
      </c>
      <c r="AR327" s="3">
        <f>34*1</f>
        <v>34</v>
      </c>
      <c r="AS327" s="8">
        <f t="shared" si="96"/>
        <v>8.8235294117647065E-2</v>
      </c>
    </row>
    <row r="328" spans="1:45" x14ac:dyDescent="0.2">
      <c r="A328" s="128"/>
      <c r="B328" s="108"/>
      <c r="C328" s="87" t="s">
        <v>110</v>
      </c>
      <c r="D328" s="24"/>
      <c r="E328" s="78"/>
      <c r="F328" s="78"/>
      <c r="G328" s="78"/>
      <c r="H328" s="78"/>
      <c r="I328" s="78"/>
      <c r="J328" s="78"/>
      <c r="K328" s="78"/>
      <c r="L328" s="78"/>
      <c r="M328" s="77"/>
      <c r="N328" s="78"/>
      <c r="O328" s="78"/>
      <c r="P328" s="78"/>
      <c r="Q328" s="78"/>
      <c r="R328" s="78"/>
      <c r="S328" s="95" t="s">
        <v>147</v>
      </c>
      <c r="T328" s="78"/>
      <c r="U328" s="78"/>
      <c r="V328" s="78"/>
      <c r="W328" s="78"/>
      <c r="X328" s="78"/>
      <c r="Y328" s="78"/>
      <c r="Z328" s="77"/>
      <c r="AA328" s="78"/>
      <c r="AB328" s="78"/>
      <c r="AC328" s="78"/>
      <c r="AD328" s="78"/>
      <c r="AE328" s="78"/>
      <c r="AF328" s="77"/>
      <c r="AG328" s="78"/>
      <c r="AH328" s="95" t="s">
        <v>147</v>
      </c>
      <c r="AI328" s="98" t="s">
        <v>148</v>
      </c>
      <c r="AJ328" s="93"/>
      <c r="AK328" s="78"/>
      <c r="AL328" s="78"/>
      <c r="AM328" s="93"/>
      <c r="AN328" s="7"/>
      <c r="AO328" s="7"/>
      <c r="AP328" s="7"/>
      <c r="AQ328" s="7">
        <f t="shared" ref="AQ328:AQ332" si="113">COUNTA(E328:AP328)</f>
        <v>3</v>
      </c>
      <c r="AR328" s="3">
        <f t="shared" ref="AR328:AR332" si="114">34*1</f>
        <v>34</v>
      </c>
      <c r="AS328" s="8">
        <f t="shared" ref="AS328:AS332" si="115">AQ328/AR328</f>
        <v>8.8235294117647065E-2</v>
      </c>
    </row>
    <row r="329" spans="1:45" x14ac:dyDescent="0.2">
      <c r="A329" s="128"/>
      <c r="B329" s="108"/>
      <c r="C329" s="87" t="s">
        <v>111</v>
      </c>
      <c r="D329" s="21"/>
      <c r="E329" s="78"/>
      <c r="F329" s="78"/>
      <c r="G329" s="78"/>
      <c r="H329" s="78"/>
      <c r="I329" s="78"/>
      <c r="J329" s="78"/>
      <c r="K329" s="78"/>
      <c r="L329" s="78"/>
      <c r="M329" s="77"/>
      <c r="N329" s="78"/>
      <c r="O329" s="78"/>
      <c r="P329" s="78"/>
      <c r="Q329" s="78"/>
      <c r="R329" s="78"/>
      <c r="S329" s="95" t="s">
        <v>147</v>
      </c>
      <c r="T329" s="78"/>
      <c r="U329" s="78"/>
      <c r="V329" s="78"/>
      <c r="W329" s="78"/>
      <c r="X329" s="78"/>
      <c r="Y329" s="78"/>
      <c r="Z329" s="77"/>
      <c r="AA329" s="78"/>
      <c r="AB329" s="78"/>
      <c r="AC329" s="78"/>
      <c r="AD329" s="78"/>
      <c r="AE329" s="78"/>
      <c r="AF329" s="77"/>
      <c r="AG329" s="78"/>
      <c r="AH329" s="95" t="s">
        <v>147</v>
      </c>
      <c r="AI329" s="98" t="s">
        <v>148</v>
      </c>
      <c r="AJ329" s="93"/>
      <c r="AK329" s="78"/>
      <c r="AL329" s="78"/>
      <c r="AM329" s="93"/>
      <c r="AN329" s="7"/>
      <c r="AO329" s="7"/>
      <c r="AP329" s="7"/>
      <c r="AQ329" s="7">
        <f t="shared" si="113"/>
        <v>3</v>
      </c>
      <c r="AR329" s="3">
        <f t="shared" si="114"/>
        <v>34</v>
      </c>
      <c r="AS329" s="8">
        <f t="shared" si="115"/>
        <v>8.8235294117647065E-2</v>
      </c>
    </row>
    <row r="330" spans="1:45" x14ac:dyDescent="0.2">
      <c r="A330" s="128"/>
      <c r="B330" s="109"/>
      <c r="C330" s="87" t="s">
        <v>142</v>
      </c>
      <c r="D330" s="21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95" t="s">
        <v>147</v>
      </c>
      <c r="T330" s="78"/>
      <c r="U330" s="78"/>
      <c r="V330" s="78"/>
      <c r="W330" s="78"/>
      <c r="X330" s="78"/>
      <c r="Y330" s="78"/>
      <c r="Z330" s="78"/>
      <c r="AA330" s="77"/>
      <c r="AB330" s="78"/>
      <c r="AC330" s="78"/>
      <c r="AD330" s="78"/>
      <c r="AE330" s="78"/>
      <c r="AF330" s="78"/>
      <c r="AG330" s="78"/>
      <c r="AH330" s="95" t="s">
        <v>147</v>
      </c>
      <c r="AI330" s="98" t="s">
        <v>148</v>
      </c>
      <c r="AJ330" s="78"/>
      <c r="AK330" s="78"/>
      <c r="AL330" s="78"/>
      <c r="AM330" s="93"/>
      <c r="AN330" s="7"/>
      <c r="AO330" s="7"/>
      <c r="AP330" s="7"/>
      <c r="AQ330" s="7">
        <f t="shared" si="113"/>
        <v>3</v>
      </c>
      <c r="AR330" s="3">
        <f t="shared" si="114"/>
        <v>34</v>
      </c>
      <c r="AS330" s="8">
        <f t="shared" si="115"/>
        <v>8.8235294117647065E-2</v>
      </c>
    </row>
    <row r="331" spans="1:45" ht="12.75" customHeight="1" x14ac:dyDescent="0.2">
      <c r="A331" s="128"/>
      <c r="B331" s="110" t="s">
        <v>35</v>
      </c>
      <c r="C331" s="87" t="s">
        <v>109</v>
      </c>
      <c r="D331" s="24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95" t="s">
        <v>147</v>
      </c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7"/>
      <c r="AB331" s="78"/>
      <c r="AC331" s="78"/>
      <c r="AD331" s="78"/>
      <c r="AE331" s="78"/>
      <c r="AF331" s="78"/>
      <c r="AG331" s="78"/>
      <c r="AH331" s="78"/>
      <c r="AI331" s="98" t="s">
        <v>149</v>
      </c>
      <c r="AJ331" s="95" t="s">
        <v>147</v>
      </c>
      <c r="AK331" s="78"/>
      <c r="AL331" s="78"/>
      <c r="AM331" s="93"/>
      <c r="AN331" s="7"/>
      <c r="AO331" s="7"/>
      <c r="AP331" s="7"/>
      <c r="AQ331" s="7">
        <f t="shared" si="113"/>
        <v>3</v>
      </c>
      <c r="AR331" s="3">
        <f t="shared" si="114"/>
        <v>34</v>
      </c>
      <c r="AS331" s="8">
        <f t="shared" si="115"/>
        <v>8.8235294117647065E-2</v>
      </c>
    </row>
    <row r="332" spans="1:45" ht="12.75" customHeight="1" x14ac:dyDescent="0.2">
      <c r="A332" s="128"/>
      <c r="B332" s="108"/>
      <c r="C332" s="87" t="s">
        <v>110</v>
      </c>
      <c r="D332" s="24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95" t="s">
        <v>147</v>
      </c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7"/>
      <c r="AB332" s="78"/>
      <c r="AC332" s="78"/>
      <c r="AD332" s="78"/>
      <c r="AE332" s="78"/>
      <c r="AF332" s="78"/>
      <c r="AG332" s="78"/>
      <c r="AH332" s="78"/>
      <c r="AI332" s="98" t="s">
        <v>149</v>
      </c>
      <c r="AJ332" s="95" t="s">
        <v>147</v>
      </c>
      <c r="AK332" s="78"/>
      <c r="AL332" s="78"/>
      <c r="AM332" s="93"/>
      <c r="AN332" s="7"/>
      <c r="AO332" s="7"/>
      <c r="AP332" s="7"/>
      <c r="AQ332" s="7">
        <f t="shared" si="113"/>
        <v>3</v>
      </c>
      <c r="AR332" s="3">
        <f t="shared" si="114"/>
        <v>34</v>
      </c>
      <c r="AS332" s="8">
        <f t="shared" si="115"/>
        <v>8.8235294117647065E-2</v>
      </c>
    </row>
    <row r="333" spans="1:45" ht="12.75" customHeight="1" x14ac:dyDescent="0.2">
      <c r="A333" s="128"/>
      <c r="B333" s="108"/>
      <c r="C333" s="87" t="s">
        <v>111</v>
      </c>
      <c r="D333" s="24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95" t="s">
        <v>147</v>
      </c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7"/>
      <c r="AB333" s="78"/>
      <c r="AC333" s="78"/>
      <c r="AD333" s="78"/>
      <c r="AE333" s="78"/>
      <c r="AF333" s="78"/>
      <c r="AG333" s="78"/>
      <c r="AH333" s="78"/>
      <c r="AI333" s="98" t="s">
        <v>149</v>
      </c>
      <c r="AJ333" s="95" t="s">
        <v>147</v>
      </c>
      <c r="AK333" s="78"/>
      <c r="AL333" s="78"/>
      <c r="AM333" s="93"/>
      <c r="AN333" s="7"/>
      <c r="AO333" s="7"/>
      <c r="AP333" s="7"/>
      <c r="AQ333" s="7">
        <f t="shared" si="100"/>
        <v>3</v>
      </c>
      <c r="AR333" s="3">
        <f t="shared" ref="AR333:AR334" si="116">34*1</f>
        <v>34</v>
      </c>
      <c r="AS333" s="8">
        <f t="shared" si="96"/>
        <v>8.8235294117647065E-2</v>
      </c>
    </row>
    <row r="334" spans="1:45" ht="12.75" customHeight="1" x14ac:dyDescent="0.2">
      <c r="A334" s="128"/>
      <c r="B334" s="108"/>
      <c r="C334" s="87" t="s">
        <v>142</v>
      </c>
      <c r="D334" s="21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95" t="s">
        <v>147</v>
      </c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7"/>
      <c r="AB334" s="78"/>
      <c r="AC334" s="78"/>
      <c r="AD334" s="78"/>
      <c r="AE334" s="78"/>
      <c r="AF334" s="78"/>
      <c r="AG334" s="78"/>
      <c r="AH334" s="78"/>
      <c r="AI334" s="98" t="s">
        <v>149</v>
      </c>
      <c r="AJ334" s="95" t="s">
        <v>147</v>
      </c>
      <c r="AK334" s="78"/>
      <c r="AL334" s="78"/>
      <c r="AM334" s="93"/>
      <c r="AN334" s="7"/>
      <c r="AO334" s="7"/>
      <c r="AP334" s="7"/>
      <c r="AQ334" s="7">
        <f t="shared" si="100"/>
        <v>3</v>
      </c>
      <c r="AR334" s="3">
        <f t="shared" si="116"/>
        <v>34</v>
      </c>
      <c r="AS334" s="8">
        <f t="shared" si="96"/>
        <v>8.8235294117647065E-2</v>
      </c>
    </row>
    <row r="335" spans="1:45" ht="12.75" customHeight="1" x14ac:dyDescent="0.2">
      <c r="A335" s="128"/>
      <c r="B335" s="110" t="s">
        <v>28</v>
      </c>
      <c r="C335" s="87" t="s">
        <v>109</v>
      </c>
      <c r="D335" s="21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95" t="s">
        <v>147</v>
      </c>
      <c r="Q335" s="78"/>
      <c r="R335" s="78"/>
      <c r="S335" s="77"/>
      <c r="T335" s="78"/>
      <c r="U335" s="78"/>
      <c r="V335" s="78"/>
      <c r="W335" s="95" t="s">
        <v>147</v>
      </c>
      <c r="X335" s="78"/>
      <c r="Y335" s="95" t="s">
        <v>147</v>
      </c>
      <c r="Z335" s="78"/>
      <c r="AA335" s="78"/>
      <c r="AB335" s="78"/>
      <c r="AC335" s="78"/>
      <c r="AD335" s="78"/>
      <c r="AE335" s="78"/>
      <c r="AF335" s="95" t="s">
        <v>147</v>
      </c>
      <c r="AG335" s="78"/>
      <c r="AH335" s="98" t="s">
        <v>149</v>
      </c>
      <c r="AI335" s="93"/>
      <c r="AJ335" s="93"/>
      <c r="AK335" s="78"/>
      <c r="AL335" s="95" t="s">
        <v>147</v>
      </c>
      <c r="AM335" s="93"/>
      <c r="AN335" s="7"/>
      <c r="AO335" s="7"/>
      <c r="AP335" s="7"/>
      <c r="AQ335" s="7">
        <f t="shared" si="100"/>
        <v>6</v>
      </c>
      <c r="AR335" s="3">
        <f t="shared" ref="AR335:AR338" si="117">34*3</f>
        <v>102</v>
      </c>
      <c r="AS335" s="8">
        <f t="shared" si="96"/>
        <v>5.8823529411764705E-2</v>
      </c>
    </row>
    <row r="336" spans="1:45" ht="12.75" customHeight="1" x14ac:dyDescent="0.2">
      <c r="A336" s="128"/>
      <c r="B336" s="108"/>
      <c r="C336" s="87" t="s">
        <v>110</v>
      </c>
      <c r="D336" s="21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95" t="s">
        <v>147</v>
      </c>
      <c r="Q336" s="78"/>
      <c r="R336" s="78"/>
      <c r="S336" s="77"/>
      <c r="T336" s="78"/>
      <c r="U336" s="78"/>
      <c r="V336" s="78"/>
      <c r="W336" s="95" t="s">
        <v>147</v>
      </c>
      <c r="X336" s="78"/>
      <c r="Y336" s="95" t="s">
        <v>147</v>
      </c>
      <c r="Z336" s="78"/>
      <c r="AA336" s="78"/>
      <c r="AB336" s="78"/>
      <c r="AC336" s="78"/>
      <c r="AD336" s="78"/>
      <c r="AE336" s="78"/>
      <c r="AF336" s="95" t="s">
        <v>147</v>
      </c>
      <c r="AG336" s="78"/>
      <c r="AH336" s="98" t="s">
        <v>149</v>
      </c>
      <c r="AI336" s="93"/>
      <c r="AJ336" s="93"/>
      <c r="AK336" s="78"/>
      <c r="AL336" s="95" t="s">
        <v>147</v>
      </c>
      <c r="AM336" s="93"/>
      <c r="AN336" s="7"/>
      <c r="AO336" s="7"/>
      <c r="AP336" s="7"/>
      <c r="AQ336" s="7">
        <f t="shared" si="100"/>
        <v>6</v>
      </c>
      <c r="AR336" s="3">
        <f t="shared" si="117"/>
        <v>102</v>
      </c>
      <c r="AS336" s="8">
        <f t="shared" si="96"/>
        <v>5.8823529411764705E-2</v>
      </c>
    </row>
    <row r="337" spans="1:45" ht="12.75" customHeight="1" x14ac:dyDescent="0.2">
      <c r="A337" s="128"/>
      <c r="B337" s="108"/>
      <c r="C337" s="87" t="s">
        <v>111</v>
      </c>
      <c r="D337" s="21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95" t="s">
        <v>147</v>
      </c>
      <c r="Q337" s="78"/>
      <c r="R337" s="78"/>
      <c r="S337" s="77"/>
      <c r="T337" s="78"/>
      <c r="U337" s="78"/>
      <c r="V337" s="78"/>
      <c r="W337" s="95" t="s">
        <v>147</v>
      </c>
      <c r="X337" s="78"/>
      <c r="Y337" s="95" t="s">
        <v>147</v>
      </c>
      <c r="Z337" s="78"/>
      <c r="AA337" s="78"/>
      <c r="AB337" s="78"/>
      <c r="AC337" s="78"/>
      <c r="AD337" s="78"/>
      <c r="AE337" s="78"/>
      <c r="AF337" s="95" t="s">
        <v>147</v>
      </c>
      <c r="AG337" s="78"/>
      <c r="AH337" s="98" t="s">
        <v>149</v>
      </c>
      <c r="AI337" s="93"/>
      <c r="AJ337" s="93"/>
      <c r="AK337" s="78"/>
      <c r="AL337" s="95" t="s">
        <v>147</v>
      </c>
      <c r="AM337" s="93"/>
      <c r="AN337" s="7"/>
      <c r="AO337" s="7"/>
      <c r="AP337" s="7"/>
      <c r="AQ337" s="7">
        <f t="shared" ref="AQ337" si="118">COUNTA(E337:AP337)</f>
        <v>6</v>
      </c>
      <c r="AR337" s="3">
        <f t="shared" si="117"/>
        <v>102</v>
      </c>
      <c r="AS337" s="8">
        <f t="shared" ref="AS337" si="119">AQ337/AR337</f>
        <v>5.8823529411764705E-2</v>
      </c>
    </row>
    <row r="338" spans="1:45" ht="12.75" customHeight="1" x14ac:dyDescent="0.2">
      <c r="A338" s="128"/>
      <c r="B338" s="109"/>
      <c r="C338" s="87" t="s">
        <v>142</v>
      </c>
      <c r="D338" s="21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95" t="s">
        <v>147</v>
      </c>
      <c r="Q338" s="78"/>
      <c r="R338" s="78"/>
      <c r="S338" s="77"/>
      <c r="T338" s="78"/>
      <c r="U338" s="78"/>
      <c r="V338" s="78"/>
      <c r="W338" s="95" t="s">
        <v>147</v>
      </c>
      <c r="X338" s="78"/>
      <c r="Y338" s="95" t="s">
        <v>147</v>
      </c>
      <c r="Z338" s="78"/>
      <c r="AA338" s="78"/>
      <c r="AB338" s="78"/>
      <c r="AC338" s="78"/>
      <c r="AD338" s="78"/>
      <c r="AE338" s="78"/>
      <c r="AF338" s="95" t="s">
        <v>147</v>
      </c>
      <c r="AG338" s="78"/>
      <c r="AH338" s="98" t="s">
        <v>149</v>
      </c>
      <c r="AI338" s="93"/>
      <c r="AJ338" s="93"/>
      <c r="AK338" s="78"/>
      <c r="AL338" s="95" t="s">
        <v>147</v>
      </c>
      <c r="AM338" s="93"/>
      <c r="AN338" s="7"/>
      <c r="AO338" s="7"/>
      <c r="AP338" s="7"/>
      <c r="AQ338" s="7">
        <f t="shared" si="100"/>
        <v>6</v>
      </c>
      <c r="AR338" s="3">
        <f t="shared" si="117"/>
        <v>102</v>
      </c>
      <c r="AS338" s="8">
        <f t="shared" si="96"/>
        <v>5.8823529411764705E-2</v>
      </c>
    </row>
    <row r="339" spans="1:45" ht="12.75" customHeight="1" x14ac:dyDescent="0.2">
      <c r="A339" s="128"/>
      <c r="B339" s="110" t="s">
        <v>30</v>
      </c>
      <c r="C339" s="87" t="s">
        <v>109</v>
      </c>
      <c r="D339" s="21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7"/>
      <c r="T339" s="78"/>
      <c r="U339" s="78"/>
      <c r="V339" s="78"/>
      <c r="W339" s="78"/>
      <c r="X339" s="95" t="s">
        <v>147</v>
      </c>
      <c r="Y339" s="78"/>
      <c r="Z339" s="78"/>
      <c r="AA339" s="78"/>
      <c r="AB339" s="78"/>
      <c r="AC339" s="78"/>
      <c r="AD339" s="78"/>
      <c r="AE339" s="78"/>
      <c r="AF339" s="78"/>
      <c r="AG339" s="95" t="s">
        <v>147</v>
      </c>
      <c r="AH339" s="78"/>
      <c r="AI339" s="99" t="s">
        <v>149</v>
      </c>
      <c r="AJ339" s="93"/>
      <c r="AK339" s="95" t="s">
        <v>147</v>
      </c>
      <c r="AL339" s="78"/>
      <c r="AM339" s="93"/>
      <c r="AN339" s="7"/>
      <c r="AO339" s="7"/>
      <c r="AP339" s="7"/>
      <c r="AQ339" s="7">
        <f t="shared" si="100"/>
        <v>4</v>
      </c>
      <c r="AR339" s="3">
        <f t="shared" ref="AR339:AR354" si="120">34*2</f>
        <v>68</v>
      </c>
      <c r="AS339" s="8">
        <f t="shared" si="96"/>
        <v>5.8823529411764705E-2</v>
      </c>
    </row>
    <row r="340" spans="1:45" ht="12.75" customHeight="1" x14ac:dyDescent="0.2">
      <c r="A340" s="128"/>
      <c r="B340" s="108"/>
      <c r="C340" s="87" t="s">
        <v>110</v>
      </c>
      <c r="D340" s="21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3"/>
      <c r="T340" s="4"/>
      <c r="U340" s="4"/>
      <c r="V340" s="4"/>
      <c r="W340" s="4"/>
      <c r="X340" s="95" t="s">
        <v>147</v>
      </c>
      <c r="Y340" s="4"/>
      <c r="Z340" s="4"/>
      <c r="AA340" s="4"/>
      <c r="AB340" s="4"/>
      <c r="AC340" s="4"/>
      <c r="AD340" s="4"/>
      <c r="AE340" s="4"/>
      <c r="AF340" s="4"/>
      <c r="AG340" s="95" t="s">
        <v>147</v>
      </c>
      <c r="AH340" s="4"/>
      <c r="AI340" s="99" t="s">
        <v>149</v>
      </c>
      <c r="AJ340" s="7"/>
      <c r="AK340" s="95" t="s">
        <v>147</v>
      </c>
      <c r="AL340" s="4"/>
      <c r="AM340" s="7"/>
      <c r="AN340" s="7"/>
      <c r="AO340" s="7"/>
      <c r="AP340" s="7"/>
      <c r="AQ340" s="7">
        <f t="shared" si="100"/>
        <v>4</v>
      </c>
      <c r="AR340" s="3">
        <f t="shared" si="120"/>
        <v>68</v>
      </c>
      <c r="AS340" s="8">
        <f t="shared" si="96"/>
        <v>5.8823529411764705E-2</v>
      </c>
    </row>
    <row r="341" spans="1:45" ht="12.75" customHeight="1" x14ac:dyDescent="0.2">
      <c r="A341" s="128"/>
      <c r="B341" s="108"/>
      <c r="C341" s="87" t="s">
        <v>111</v>
      </c>
      <c r="D341" s="21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3"/>
      <c r="T341" s="4"/>
      <c r="U341" s="4"/>
      <c r="V341" s="4"/>
      <c r="W341" s="4"/>
      <c r="X341" s="95" t="s">
        <v>147</v>
      </c>
      <c r="Y341" s="4"/>
      <c r="Z341" s="4"/>
      <c r="AA341" s="4"/>
      <c r="AB341" s="4"/>
      <c r="AC341" s="4"/>
      <c r="AD341" s="4"/>
      <c r="AE341" s="4"/>
      <c r="AF341" s="4"/>
      <c r="AG341" s="95" t="s">
        <v>147</v>
      </c>
      <c r="AH341" s="4"/>
      <c r="AI341" s="99" t="s">
        <v>149</v>
      </c>
      <c r="AJ341" s="7"/>
      <c r="AK341" s="95" t="s">
        <v>147</v>
      </c>
      <c r="AL341" s="4"/>
      <c r="AM341" s="7"/>
      <c r="AN341" s="7"/>
      <c r="AO341" s="7"/>
      <c r="AP341" s="7"/>
      <c r="AQ341" s="7">
        <f t="shared" ref="AQ341:AQ353" si="121">COUNTA(E341:AP341)</f>
        <v>4</v>
      </c>
      <c r="AR341" s="3">
        <f t="shared" si="120"/>
        <v>68</v>
      </c>
      <c r="AS341" s="8">
        <f t="shared" ref="AS341:AS353" si="122">AQ341/AR341</f>
        <v>5.8823529411764705E-2</v>
      </c>
    </row>
    <row r="342" spans="1:45" ht="12.75" customHeight="1" x14ac:dyDescent="0.2">
      <c r="A342" s="128"/>
      <c r="B342" s="109"/>
      <c r="C342" s="87" t="s">
        <v>142</v>
      </c>
      <c r="D342" s="21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3"/>
      <c r="T342" s="4"/>
      <c r="U342" s="4"/>
      <c r="V342" s="4"/>
      <c r="W342" s="4"/>
      <c r="X342" s="95" t="s">
        <v>147</v>
      </c>
      <c r="Y342" s="4"/>
      <c r="Z342" s="4"/>
      <c r="AA342" s="4"/>
      <c r="AB342" s="4"/>
      <c r="AC342" s="4"/>
      <c r="AD342" s="4"/>
      <c r="AE342" s="4"/>
      <c r="AF342" s="4"/>
      <c r="AG342" s="95" t="s">
        <v>147</v>
      </c>
      <c r="AH342" s="4"/>
      <c r="AI342" s="99" t="s">
        <v>149</v>
      </c>
      <c r="AJ342" s="7"/>
      <c r="AK342" s="95" t="s">
        <v>147</v>
      </c>
      <c r="AL342" s="4"/>
      <c r="AM342" s="7"/>
      <c r="AN342" s="7"/>
      <c r="AO342" s="7"/>
      <c r="AP342" s="7"/>
      <c r="AQ342" s="7">
        <f t="shared" si="121"/>
        <v>4</v>
      </c>
      <c r="AR342" s="3">
        <f t="shared" si="120"/>
        <v>68</v>
      </c>
      <c r="AS342" s="8">
        <f t="shared" si="122"/>
        <v>5.8823529411764705E-2</v>
      </c>
    </row>
    <row r="343" spans="1:45" ht="12.75" customHeight="1" x14ac:dyDescent="0.2">
      <c r="A343" s="128"/>
      <c r="B343" s="110" t="s">
        <v>34</v>
      </c>
      <c r="C343" s="87" t="s">
        <v>109</v>
      </c>
      <c r="D343" s="21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95" t="s">
        <v>147</v>
      </c>
      <c r="S343" s="3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95" t="s">
        <v>147</v>
      </c>
      <c r="AG343" s="4"/>
      <c r="AH343" s="4"/>
      <c r="AI343" s="99" t="s">
        <v>149</v>
      </c>
      <c r="AJ343" s="7"/>
      <c r="AK343" s="95" t="s">
        <v>147</v>
      </c>
      <c r="AL343" s="4"/>
      <c r="AM343" s="7"/>
      <c r="AN343" s="7"/>
      <c r="AO343" s="7"/>
      <c r="AP343" s="7"/>
      <c r="AQ343" s="7">
        <f t="shared" si="121"/>
        <v>4</v>
      </c>
      <c r="AR343" s="3">
        <f t="shared" si="120"/>
        <v>68</v>
      </c>
      <c r="AS343" s="8">
        <f t="shared" si="122"/>
        <v>5.8823529411764705E-2</v>
      </c>
    </row>
    <row r="344" spans="1:45" ht="12.75" customHeight="1" x14ac:dyDescent="0.2">
      <c r="A344" s="128"/>
      <c r="B344" s="108"/>
      <c r="C344" s="87" t="s">
        <v>110</v>
      </c>
      <c r="D344" s="21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95" t="s">
        <v>147</v>
      </c>
      <c r="S344" s="3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95" t="s">
        <v>147</v>
      </c>
      <c r="AG344" s="4"/>
      <c r="AH344" s="4"/>
      <c r="AI344" s="99" t="s">
        <v>149</v>
      </c>
      <c r="AJ344" s="7"/>
      <c r="AK344" s="95" t="s">
        <v>147</v>
      </c>
      <c r="AL344" s="4"/>
      <c r="AM344" s="7"/>
      <c r="AN344" s="7"/>
      <c r="AO344" s="7"/>
      <c r="AP344" s="7"/>
      <c r="AQ344" s="7">
        <f t="shared" si="121"/>
        <v>4</v>
      </c>
      <c r="AR344" s="3">
        <f t="shared" si="120"/>
        <v>68</v>
      </c>
      <c r="AS344" s="8">
        <f t="shared" si="122"/>
        <v>5.8823529411764705E-2</v>
      </c>
    </row>
    <row r="345" spans="1:45" ht="12.75" customHeight="1" x14ac:dyDescent="0.2">
      <c r="A345" s="128"/>
      <c r="B345" s="108"/>
      <c r="C345" s="87" t="s">
        <v>111</v>
      </c>
      <c r="D345" s="21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95" t="s">
        <v>147</v>
      </c>
      <c r="S345" s="3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95" t="s">
        <v>147</v>
      </c>
      <c r="AG345" s="4"/>
      <c r="AH345" s="4"/>
      <c r="AI345" s="99" t="s">
        <v>149</v>
      </c>
      <c r="AJ345" s="7"/>
      <c r="AK345" s="95" t="s">
        <v>147</v>
      </c>
      <c r="AL345" s="4"/>
      <c r="AM345" s="7"/>
      <c r="AN345" s="7"/>
      <c r="AO345" s="7"/>
      <c r="AP345" s="7"/>
      <c r="AQ345" s="7">
        <f t="shared" si="121"/>
        <v>4</v>
      </c>
      <c r="AR345" s="3">
        <f t="shared" si="120"/>
        <v>68</v>
      </c>
      <c r="AS345" s="8">
        <f t="shared" si="122"/>
        <v>5.8823529411764705E-2</v>
      </c>
    </row>
    <row r="346" spans="1:45" ht="12.75" customHeight="1" x14ac:dyDescent="0.2">
      <c r="A346" s="128"/>
      <c r="B346" s="109"/>
      <c r="C346" s="87" t="s">
        <v>142</v>
      </c>
      <c r="D346" s="21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95" t="s">
        <v>147</v>
      </c>
      <c r="S346" s="77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95" t="s">
        <v>147</v>
      </c>
      <c r="AG346" s="4"/>
      <c r="AH346" s="4"/>
      <c r="AI346" s="99" t="s">
        <v>149</v>
      </c>
      <c r="AJ346" s="7"/>
      <c r="AK346" s="95" t="s">
        <v>147</v>
      </c>
      <c r="AL346" s="4"/>
      <c r="AM346" s="7"/>
      <c r="AN346" s="7"/>
      <c r="AO346" s="7"/>
      <c r="AP346" s="7"/>
      <c r="AQ346" s="7">
        <f t="shared" si="121"/>
        <v>4</v>
      </c>
      <c r="AR346" s="3">
        <f t="shared" si="120"/>
        <v>68</v>
      </c>
      <c r="AS346" s="8">
        <f t="shared" si="122"/>
        <v>5.8823529411764705E-2</v>
      </c>
    </row>
    <row r="347" spans="1:45" ht="12.75" customHeight="1" x14ac:dyDescent="0.2">
      <c r="A347" s="128"/>
      <c r="B347" s="111" t="s">
        <v>37</v>
      </c>
      <c r="C347" s="87" t="s">
        <v>109</v>
      </c>
      <c r="D347" s="21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78"/>
      <c r="S347" s="77"/>
      <c r="T347" s="78"/>
      <c r="U347" s="78"/>
      <c r="V347" s="78"/>
      <c r="W347" s="78"/>
      <c r="X347" s="78"/>
      <c r="Y347" s="95" t="s">
        <v>147</v>
      </c>
      <c r="Z347" s="78"/>
      <c r="AA347" s="78"/>
      <c r="AB347" s="78"/>
      <c r="AC347" s="95" t="s">
        <v>147</v>
      </c>
      <c r="AD347" s="78"/>
      <c r="AE347" s="78"/>
      <c r="AF347" s="78"/>
      <c r="AG347" s="4"/>
      <c r="AH347" s="4"/>
      <c r="AI347" s="99" t="s">
        <v>149</v>
      </c>
      <c r="AJ347" s="7"/>
      <c r="AK347" s="4"/>
      <c r="AL347" s="4"/>
      <c r="AM347" s="7"/>
      <c r="AN347" s="7"/>
      <c r="AO347" s="7"/>
      <c r="AP347" s="7"/>
      <c r="AQ347" s="7">
        <f t="shared" si="121"/>
        <v>3</v>
      </c>
      <c r="AR347" s="3">
        <f t="shared" si="120"/>
        <v>68</v>
      </c>
      <c r="AS347" s="8">
        <f t="shared" si="122"/>
        <v>4.4117647058823532E-2</v>
      </c>
    </row>
    <row r="348" spans="1:45" ht="12.75" customHeight="1" x14ac:dyDescent="0.2">
      <c r="A348" s="128"/>
      <c r="B348" s="111"/>
      <c r="C348" s="87" t="s">
        <v>110</v>
      </c>
      <c r="D348" s="21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78"/>
      <c r="S348" s="77"/>
      <c r="T348" s="78"/>
      <c r="U348" s="78"/>
      <c r="V348" s="78"/>
      <c r="W348" s="78"/>
      <c r="X348" s="78"/>
      <c r="Y348" s="95" t="s">
        <v>147</v>
      </c>
      <c r="Z348" s="78"/>
      <c r="AA348" s="78"/>
      <c r="AB348" s="78"/>
      <c r="AC348" s="95" t="s">
        <v>147</v>
      </c>
      <c r="AD348" s="78"/>
      <c r="AE348" s="78"/>
      <c r="AF348" s="78"/>
      <c r="AG348" s="4"/>
      <c r="AH348" s="4"/>
      <c r="AI348" s="99" t="s">
        <v>149</v>
      </c>
      <c r="AJ348" s="7"/>
      <c r="AK348" s="4"/>
      <c r="AL348" s="4"/>
      <c r="AM348" s="7"/>
      <c r="AN348" s="7"/>
      <c r="AO348" s="7"/>
      <c r="AP348" s="7"/>
      <c r="AQ348" s="7">
        <f t="shared" si="121"/>
        <v>3</v>
      </c>
      <c r="AR348" s="3">
        <f t="shared" si="120"/>
        <v>68</v>
      </c>
      <c r="AS348" s="8">
        <f t="shared" si="122"/>
        <v>4.4117647058823532E-2</v>
      </c>
    </row>
    <row r="349" spans="1:45" ht="12.75" customHeight="1" x14ac:dyDescent="0.2">
      <c r="A349" s="128"/>
      <c r="B349" s="111"/>
      <c r="C349" s="87" t="s">
        <v>111</v>
      </c>
      <c r="D349" s="21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78"/>
      <c r="S349" s="77"/>
      <c r="T349" s="78"/>
      <c r="U349" s="78"/>
      <c r="V349" s="78"/>
      <c r="W349" s="78"/>
      <c r="X349" s="78"/>
      <c r="Y349" s="95" t="s">
        <v>147</v>
      </c>
      <c r="Z349" s="78"/>
      <c r="AA349" s="78"/>
      <c r="AB349" s="78"/>
      <c r="AC349" s="95" t="s">
        <v>147</v>
      </c>
      <c r="AD349" s="78"/>
      <c r="AE349" s="78"/>
      <c r="AF349" s="78"/>
      <c r="AG349" s="4"/>
      <c r="AH349" s="4"/>
      <c r="AI349" s="99" t="s">
        <v>149</v>
      </c>
      <c r="AJ349" s="7"/>
      <c r="AK349" s="4"/>
      <c r="AL349" s="4"/>
      <c r="AM349" s="7"/>
      <c r="AN349" s="7"/>
      <c r="AO349" s="7"/>
      <c r="AP349" s="7"/>
      <c r="AQ349" s="7">
        <f t="shared" si="121"/>
        <v>3</v>
      </c>
      <c r="AR349" s="3">
        <f t="shared" si="120"/>
        <v>68</v>
      </c>
      <c r="AS349" s="8">
        <f t="shared" si="122"/>
        <v>4.4117647058823532E-2</v>
      </c>
    </row>
    <row r="350" spans="1:45" ht="12.75" customHeight="1" x14ac:dyDescent="0.2">
      <c r="A350" s="128"/>
      <c r="B350" s="111"/>
      <c r="C350" s="87" t="s">
        <v>142</v>
      </c>
      <c r="D350" s="21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78"/>
      <c r="S350" s="77"/>
      <c r="T350" s="78"/>
      <c r="U350" s="78"/>
      <c r="V350" s="78"/>
      <c r="W350" s="78"/>
      <c r="X350" s="78"/>
      <c r="Y350" s="95" t="s">
        <v>147</v>
      </c>
      <c r="Z350" s="78"/>
      <c r="AA350" s="78"/>
      <c r="AB350" s="78"/>
      <c r="AC350" s="95" t="s">
        <v>147</v>
      </c>
      <c r="AD350" s="78"/>
      <c r="AE350" s="78"/>
      <c r="AF350" s="78"/>
      <c r="AG350" s="4"/>
      <c r="AH350" s="4"/>
      <c r="AI350" s="99" t="s">
        <v>149</v>
      </c>
      <c r="AJ350" s="7"/>
      <c r="AK350" s="4"/>
      <c r="AL350" s="4"/>
      <c r="AM350" s="7"/>
      <c r="AN350" s="7"/>
      <c r="AO350" s="7"/>
      <c r="AP350" s="7"/>
      <c r="AQ350" s="7">
        <f t="shared" si="121"/>
        <v>3</v>
      </c>
      <c r="AR350" s="3">
        <f t="shared" si="120"/>
        <v>68</v>
      </c>
      <c r="AS350" s="8">
        <f t="shared" si="122"/>
        <v>4.4117647058823532E-2</v>
      </c>
    </row>
    <row r="351" spans="1:45" ht="12.75" customHeight="1" x14ac:dyDescent="0.2">
      <c r="A351" s="128"/>
      <c r="B351" s="111" t="s">
        <v>29</v>
      </c>
      <c r="C351" s="87" t="s">
        <v>109</v>
      </c>
      <c r="D351" s="21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78"/>
      <c r="S351" s="77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95" t="s">
        <v>147</v>
      </c>
      <c r="AG351" s="95" t="s">
        <v>147</v>
      </c>
      <c r="AH351" s="4"/>
      <c r="AI351" s="99" t="s">
        <v>149</v>
      </c>
      <c r="AJ351" s="7"/>
      <c r="AK351" s="4"/>
      <c r="AL351" s="4"/>
      <c r="AM351" s="7"/>
      <c r="AN351" s="7"/>
      <c r="AO351" s="7"/>
      <c r="AP351" s="7"/>
      <c r="AQ351" s="7">
        <f t="shared" si="121"/>
        <v>3</v>
      </c>
      <c r="AR351" s="3">
        <f t="shared" si="120"/>
        <v>68</v>
      </c>
      <c r="AS351" s="8">
        <f t="shared" si="122"/>
        <v>4.4117647058823532E-2</v>
      </c>
    </row>
    <row r="352" spans="1:45" ht="12.75" customHeight="1" x14ac:dyDescent="0.2">
      <c r="A352" s="128"/>
      <c r="B352" s="111"/>
      <c r="C352" s="87" t="s">
        <v>110</v>
      </c>
      <c r="D352" s="21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3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95" t="s">
        <v>147</v>
      </c>
      <c r="AG352" s="95" t="s">
        <v>147</v>
      </c>
      <c r="AH352" s="4"/>
      <c r="AI352" s="99" t="s">
        <v>149</v>
      </c>
      <c r="AJ352" s="7"/>
      <c r="AK352" s="4"/>
      <c r="AL352" s="4"/>
      <c r="AM352" s="7"/>
      <c r="AN352" s="7"/>
      <c r="AO352" s="7"/>
      <c r="AP352" s="7"/>
      <c r="AQ352" s="7">
        <f t="shared" si="121"/>
        <v>3</v>
      </c>
      <c r="AR352" s="3">
        <f t="shared" si="120"/>
        <v>68</v>
      </c>
      <c r="AS352" s="8">
        <f t="shared" si="122"/>
        <v>4.4117647058823532E-2</v>
      </c>
    </row>
    <row r="353" spans="1:45" ht="12.75" customHeight="1" x14ac:dyDescent="0.2">
      <c r="A353" s="128"/>
      <c r="B353" s="111"/>
      <c r="C353" s="87" t="s">
        <v>111</v>
      </c>
      <c r="D353" s="21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3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95" t="s">
        <v>147</v>
      </c>
      <c r="AG353" s="95" t="s">
        <v>147</v>
      </c>
      <c r="AH353" s="4"/>
      <c r="AI353" s="99" t="s">
        <v>149</v>
      </c>
      <c r="AJ353" s="7"/>
      <c r="AK353" s="4"/>
      <c r="AL353" s="4"/>
      <c r="AM353" s="7"/>
      <c r="AN353" s="7"/>
      <c r="AO353" s="7"/>
      <c r="AP353" s="7"/>
      <c r="AQ353" s="7">
        <f t="shared" si="121"/>
        <v>3</v>
      </c>
      <c r="AR353" s="3">
        <f t="shared" si="120"/>
        <v>68</v>
      </c>
      <c r="AS353" s="8">
        <f t="shared" si="122"/>
        <v>4.4117647058823532E-2</v>
      </c>
    </row>
    <row r="354" spans="1:45" ht="12.75" customHeight="1" x14ac:dyDescent="0.2">
      <c r="A354" s="128"/>
      <c r="B354" s="111"/>
      <c r="C354" s="87" t="s">
        <v>142</v>
      </c>
      <c r="D354" s="21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3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95" t="s">
        <v>147</v>
      </c>
      <c r="AG354" s="95" t="s">
        <v>147</v>
      </c>
      <c r="AH354" s="4"/>
      <c r="AI354" s="99" t="s">
        <v>149</v>
      </c>
      <c r="AJ354" s="7"/>
      <c r="AK354" s="4"/>
      <c r="AL354" s="4"/>
      <c r="AM354" s="7"/>
      <c r="AN354" s="7"/>
      <c r="AO354" s="7"/>
      <c r="AP354" s="7"/>
      <c r="AQ354" s="7">
        <f t="shared" si="100"/>
        <v>3</v>
      </c>
      <c r="AR354" s="3">
        <f t="shared" si="120"/>
        <v>68</v>
      </c>
      <c r="AS354" s="8">
        <f t="shared" si="96"/>
        <v>4.4117647058823532E-2</v>
      </c>
    </row>
    <row r="355" spans="1:45" ht="12.75" customHeight="1" x14ac:dyDescent="0.2">
      <c r="A355" s="128"/>
      <c r="B355" s="111" t="s">
        <v>53</v>
      </c>
      <c r="C355" s="87" t="s">
        <v>109</v>
      </c>
      <c r="D355" s="21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3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7"/>
      <c r="AJ355" s="7"/>
      <c r="AK355" s="4"/>
      <c r="AL355" s="4"/>
      <c r="AM355" s="7"/>
      <c r="AN355" s="7"/>
      <c r="AO355" s="7"/>
      <c r="AP355" s="7"/>
      <c r="AQ355" s="7">
        <f t="shared" si="100"/>
        <v>0</v>
      </c>
      <c r="AR355" s="3">
        <f t="shared" ref="AR355:AR367" si="123">34*1</f>
        <v>34</v>
      </c>
      <c r="AS355" s="8">
        <f t="shared" si="96"/>
        <v>0</v>
      </c>
    </row>
    <row r="356" spans="1:45" ht="12.75" customHeight="1" x14ac:dyDescent="0.2">
      <c r="A356" s="128"/>
      <c r="B356" s="111"/>
      <c r="C356" s="87" t="s">
        <v>110</v>
      </c>
      <c r="D356" s="21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3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7"/>
      <c r="AJ356" s="7"/>
      <c r="AK356" s="4"/>
      <c r="AL356" s="4"/>
      <c r="AM356" s="7"/>
      <c r="AN356" s="7"/>
      <c r="AO356" s="7"/>
      <c r="AP356" s="7"/>
      <c r="AQ356" s="7">
        <f t="shared" si="100"/>
        <v>0</v>
      </c>
      <c r="AR356" s="3">
        <f t="shared" si="123"/>
        <v>34</v>
      </c>
      <c r="AS356" s="8">
        <f t="shared" si="96"/>
        <v>0</v>
      </c>
    </row>
    <row r="357" spans="1:45" ht="12.75" customHeight="1" x14ac:dyDescent="0.2">
      <c r="A357" s="128"/>
      <c r="B357" s="111"/>
      <c r="C357" s="87" t="s">
        <v>111</v>
      </c>
      <c r="D357" s="21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3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7"/>
      <c r="AJ357" s="7"/>
      <c r="AK357" s="4"/>
      <c r="AL357" s="4"/>
      <c r="AM357" s="7"/>
      <c r="AN357" s="7"/>
      <c r="AO357" s="7"/>
      <c r="AP357" s="7"/>
      <c r="AQ357" s="7">
        <f t="shared" ref="AQ357:AQ358" si="124">COUNTA(E357:AP357)</f>
        <v>0</v>
      </c>
      <c r="AR357" s="3">
        <f t="shared" si="123"/>
        <v>34</v>
      </c>
      <c r="AS357" s="8">
        <f t="shared" ref="AS357:AS358" si="125">AQ357/AR357</f>
        <v>0</v>
      </c>
    </row>
    <row r="358" spans="1:45" ht="12.75" customHeight="1" x14ac:dyDescent="0.2">
      <c r="A358" s="128"/>
      <c r="B358" s="111"/>
      <c r="C358" s="87" t="s">
        <v>142</v>
      </c>
      <c r="D358" s="21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3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7"/>
      <c r="AJ358" s="7"/>
      <c r="AK358" s="4"/>
      <c r="AL358" s="4"/>
      <c r="AM358" s="7"/>
      <c r="AN358" s="7"/>
      <c r="AO358" s="7"/>
      <c r="AP358" s="7"/>
      <c r="AQ358" s="7">
        <f t="shared" si="124"/>
        <v>0</v>
      </c>
      <c r="AR358" s="3">
        <f t="shared" si="123"/>
        <v>34</v>
      </c>
      <c r="AS358" s="8">
        <f t="shared" si="125"/>
        <v>0</v>
      </c>
    </row>
    <row r="359" spans="1:45" ht="12.75" customHeight="1" x14ac:dyDescent="0.2">
      <c r="A359" s="128"/>
      <c r="B359" s="111" t="s">
        <v>86</v>
      </c>
      <c r="C359" s="87" t="s">
        <v>109</v>
      </c>
      <c r="D359" s="21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3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7"/>
      <c r="AJ359" s="7"/>
      <c r="AK359" s="4"/>
      <c r="AL359" s="4"/>
      <c r="AM359" s="7"/>
      <c r="AN359" s="7"/>
      <c r="AO359" s="7"/>
      <c r="AP359" s="7"/>
      <c r="AQ359" s="7">
        <f t="shared" ref="AQ359:AQ366" si="126">COUNTA(E359:AP359)</f>
        <v>0</v>
      </c>
      <c r="AR359" s="3">
        <f t="shared" si="123"/>
        <v>34</v>
      </c>
      <c r="AS359" s="8">
        <f t="shared" ref="AS359:AS366" si="127">AQ359/AR359</f>
        <v>0</v>
      </c>
    </row>
    <row r="360" spans="1:45" ht="12.75" customHeight="1" x14ac:dyDescent="0.2">
      <c r="A360" s="128"/>
      <c r="B360" s="111"/>
      <c r="C360" s="87" t="s">
        <v>110</v>
      </c>
      <c r="D360" s="21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3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7"/>
      <c r="AJ360" s="7"/>
      <c r="AK360" s="4"/>
      <c r="AL360" s="4"/>
      <c r="AM360" s="7"/>
      <c r="AN360" s="7"/>
      <c r="AO360" s="7"/>
      <c r="AP360" s="7"/>
      <c r="AQ360" s="7">
        <f t="shared" si="126"/>
        <v>0</v>
      </c>
      <c r="AR360" s="3">
        <f t="shared" si="123"/>
        <v>34</v>
      </c>
      <c r="AS360" s="8">
        <f t="shared" si="127"/>
        <v>0</v>
      </c>
    </row>
    <row r="361" spans="1:45" ht="12.75" customHeight="1" x14ac:dyDescent="0.2">
      <c r="A361" s="128"/>
      <c r="B361" s="111"/>
      <c r="C361" s="87" t="s">
        <v>111</v>
      </c>
      <c r="D361" s="21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3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7"/>
      <c r="AJ361" s="7"/>
      <c r="AK361" s="4"/>
      <c r="AL361" s="4"/>
      <c r="AM361" s="7"/>
      <c r="AN361" s="7"/>
      <c r="AO361" s="7"/>
      <c r="AP361" s="7"/>
      <c r="AQ361" s="7">
        <f t="shared" si="126"/>
        <v>0</v>
      </c>
      <c r="AR361" s="3">
        <f t="shared" si="123"/>
        <v>34</v>
      </c>
      <c r="AS361" s="8">
        <f t="shared" si="127"/>
        <v>0</v>
      </c>
    </row>
    <row r="362" spans="1:45" ht="12.75" customHeight="1" x14ac:dyDescent="0.2">
      <c r="A362" s="128"/>
      <c r="B362" s="111"/>
      <c r="C362" s="87" t="s">
        <v>142</v>
      </c>
      <c r="D362" s="21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3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7"/>
      <c r="AJ362" s="7"/>
      <c r="AK362" s="4"/>
      <c r="AL362" s="4"/>
      <c r="AM362" s="7"/>
      <c r="AN362" s="7"/>
      <c r="AO362" s="7"/>
      <c r="AP362" s="7"/>
      <c r="AQ362" s="7">
        <f t="shared" si="126"/>
        <v>0</v>
      </c>
      <c r="AR362" s="3">
        <f t="shared" si="123"/>
        <v>34</v>
      </c>
      <c r="AS362" s="8">
        <f t="shared" si="127"/>
        <v>0</v>
      </c>
    </row>
    <row r="363" spans="1:45" ht="12.75" customHeight="1" x14ac:dyDescent="0.2">
      <c r="A363" s="128"/>
      <c r="B363" s="111"/>
      <c r="C363" s="23" t="s">
        <v>111</v>
      </c>
      <c r="D363" s="21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3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7"/>
      <c r="AJ363" s="7"/>
      <c r="AK363" s="4"/>
      <c r="AL363" s="4"/>
      <c r="AM363" s="7"/>
      <c r="AN363" s="7"/>
      <c r="AO363" s="7"/>
      <c r="AP363" s="7"/>
      <c r="AQ363" s="7">
        <f t="shared" si="126"/>
        <v>0</v>
      </c>
      <c r="AR363" s="3">
        <f t="shared" si="123"/>
        <v>34</v>
      </c>
      <c r="AS363" s="8">
        <f t="shared" si="127"/>
        <v>0</v>
      </c>
    </row>
    <row r="364" spans="1:45" ht="12.75" customHeight="1" x14ac:dyDescent="0.2">
      <c r="A364" s="128"/>
      <c r="B364" s="111" t="s">
        <v>108</v>
      </c>
      <c r="C364" s="87" t="s">
        <v>109</v>
      </c>
      <c r="D364" s="21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3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7"/>
      <c r="AJ364" s="7"/>
      <c r="AK364" s="4"/>
      <c r="AL364" s="4"/>
      <c r="AM364" s="7"/>
      <c r="AN364" s="7"/>
      <c r="AO364" s="7"/>
      <c r="AP364" s="7"/>
      <c r="AQ364" s="7">
        <f t="shared" si="126"/>
        <v>0</v>
      </c>
      <c r="AR364" s="3">
        <f t="shared" si="123"/>
        <v>34</v>
      </c>
      <c r="AS364" s="8">
        <f t="shared" si="127"/>
        <v>0</v>
      </c>
    </row>
    <row r="365" spans="1:45" ht="12.75" customHeight="1" x14ac:dyDescent="0.2">
      <c r="A365" s="128"/>
      <c r="B365" s="111"/>
      <c r="C365" s="87" t="s">
        <v>110</v>
      </c>
      <c r="D365" s="21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3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7"/>
      <c r="AJ365" s="7"/>
      <c r="AK365" s="4"/>
      <c r="AL365" s="4"/>
      <c r="AM365" s="7"/>
      <c r="AN365" s="7"/>
      <c r="AO365" s="7"/>
      <c r="AP365" s="7"/>
      <c r="AQ365" s="7">
        <f t="shared" si="126"/>
        <v>0</v>
      </c>
      <c r="AR365" s="3">
        <f t="shared" si="123"/>
        <v>34</v>
      </c>
      <c r="AS365" s="8">
        <f t="shared" si="127"/>
        <v>0</v>
      </c>
    </row>
    <row r="366" spans="1:45" ht="12.75" customHeight="1" x14ac:dyDescent="0.2">
      <c r="A366" s="128"/>
      <c r="B366" s="111"/>
      <c r="C366" s="87" t="s">
        <v>111</v>
      </c>
      <c r="D366" s="21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3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7"/>
      <c r="AJ366" s="7"/>
      <c r="AK366" s="4"/>
      <c r="AL366" s="4"/>
      <c r="AM366" s="7"/>
      <c r="AN366" s="7"/>
      <c r="AO366" s="7"/>
      <c r="AP366" s="7"/>
      <c r="AQ366" s="7">
        <f t="shared" si="126"/>
        <v>0</v>
      </c>
      <c r="AR366" s="3">
        <f t="shared" si="123"/>
        <v>34</v>
      </c>
      <c r="AS366" s="8">
        <f t="shared" si="127"/>
        <v>0</v>
      </c>
    </row>
    <row r="367" spans="1:45" ht="12.75" customHeight="1" x14ac:dyDescent="0.2">
      <c r="A367" s="128"/>
      <c r="B367" s="111"/>
      <c r="C367" s="87" t="s">
        <v>142</v>
      </c>
      <c r="D367" s="21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3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7"/>
      <c r="AJ367" s="7"/>
      <c r="AK367" s="4"/>
      <c r="AL367" s="4"/>
      <c r="AM367" s="7"/>
      <c r="AN367" s="7"/>
      <c r="AO367" s="7"/>
      <c r="AP367" s="7"/>
      <c r="AQ367" s="7">
        <f t="shared" si="100"/>
        <v>0</v>
      </c>
      <c r="AR367" s="3">
        <f t="shared" si="123"/>
        <v>34</v>
      </c>
      <c r="AS367" s="8">
        <f t="shared" si="96"/>
        <v>0</v>
      </c>
    </row>
    <row r="368" spans="1:45" ht="12.75" customHeight="1" x14ac:dyDescent="0.2">
      <c r="A368" s="128"/>
      <c r="B368" s="111" t="s">
        <v>73</v>
      </c>
      <c r="C368" s="87" t="s">
        <v>109</v>
      </c>
      <c r="D368" s="21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3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7"/>
      <c r="AJ368" s="7"/>
      <c r="AK368" s="4"/>
      <c r="AL368" s="4"/>
      <c r="AM368" s="7"/>
      <c r="AN368" s="7"/>
      <c r="AO368" s="7"/>
      <c r="AP368" s="7"/>
      <c r="AQ368" s="7">
        <f t="shared" si="100"/>
        <v>0</v>
      </c>
      <c r="AR368" s="3">
        <f t="shared" ref="AR368:AR371" si="128">34*2</f>
        <v>68</v>
      </c>
      <c r="AS368" s="8">
        <f t="shared" si="96"/>
        <v>0</v>
      </c>
    </row>
    <row r="369" spans="1:45" ht="12.75" customHeight="1" x14ac:dyDescent="0.2">
      <c r="A369" s="128"/>
      <c r="B369" s="111"/>
      <c r="C369" s="87" t="s">
        <v>110</v>
      </c>
      <c r="D369" s="2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3"/>
      <c r="AH369" s="4"/>
      <c r="AI369" s="4"/>
      <c r="AJ369" s="7"/>
      <c r="AK369" s="4"/>
      <c r="AL369" s="4"/>
      <c r="AM369" s="7"/>
      <c r="AN369" s="7"/>
      <c r="AO369" s="7"/>
      <c r="AP369" s="7"/>
      <c r="AQ369" s="7">
        <f t="shared" si="100"/>
        <v>0</v>
      </c>
      <c r="AR369" s="3">
        <f t="shared" si="128"/>
        <v>68</v>
      </c>
      <c r="AS369" s="8">
        <f t="shared" si="96"/>
        <v>0</v>
      </c>
    </row>
    <row r="370" spans="1:45" ht="12.75" customHeight="1" x14ac:dyDescent="0.2">
      <c r="A370" s="128"/>
      <c r="B370" s="111"/>
      <c r="C370" s="87" t="s">
        <v>111</v>
      </c>
      <c r="D370" s="2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3"/>
      <c r="AH370" s="4"/>
      <c r="AI370" s="4"/>
      <c r="AJ370" s="7"/>
      <c r="AK370" s="4"/>
      <c r="AL370" s="4"/>
      <c r="AM370" s="7"/>
      <c r="AN370" s="7"/>
      <c r="AO370" s="7"/>
      <c r="AP370" s="7"/>
      <c r="AQ370" s="7">
        <f t="shared" ref="AQ370" si="129">COUNTA(E370:AP370)</f>
        <v>0</v>
      </c>
      <c r="AR370" s="3">
        <f t="shared" si="128"/>
        <v>68</v>
      </c>
      <c r="AS370" s="8">
        <f t="shared" ref="AS370" si="130">AQ370/AR370</f>
        <v>0</v>
      </c>
    </row>
    <row r="371" spans="1:45" ht="12.75" customHeight="1" x14ac:dyDescent="0.2">
      <c r="A371" s="128"/>
      <c r="B371" s="111"/>
      <c r="C371" s="87" t="s">
        <v>142</v>
      </c>
      <c r="D371" s="2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3"/>
      <c r="AK371" s="4"/>
      <c r="AL371" s="4"/>
      <c r="AM371" s="7"/>
      <c r="AN371" s="7"/>
      <c r="AO371" s="7"/>
      <c r="AP371" s="7"/>
      <c r="AQ371" s="7">
        <f t="shared" si="100"/>
        <v>0</v>
      </c>
      <c r="AR371" s="3">
        <f t="shared" si="128"/>
        <v>68</v>
      </c>
      <c r="AS371" s="8">
        <f t="shared" si="96"/>
        <v>0</v>
      </c>
    </row>
    <row r="372" spans="1:45" ht="27" customHeight="1" x14ac:dyDescent="0.2">
      <c r="A372" s="54"/>
      <c r="B372" s="55"/>
      <c r="C372" s="55"/>
      <c r="D372" s="55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4"/>
      <c r="AN372" s="54"/>
      <c r="AO372" s="54"/>
      <c r="AP372" s="54"/>
      <c r="AQ372" s="54"/>
      <c r="AR372" s="54"/>
      <c r="AS372" s="54"/>
    </row>
    <row r="373" spans="1:45" s="2" customFormat="1" ht="81.75" customHeight="1" x14ac:dyDescent="0.2">
      <c r="A373" s="118" t="s">
        <v>38</v>
      </c>
      <c r="B373" s="119"/>
      <c r="C373" s="119"/>
      <c r="D373" s="120"/>
      <c r="E373" s="148" t="s">
        <v>144</v>
      </c>
      <c r="F373" s="148"/>
      <c r="G373" s="148"/>
      <c r="H373" s="148"/>
      <c r="I373" s="148"/>
      <c r="J373" s="148"/>
      <c r="K373" s="148"/>
      <c r="L373" s="148"/>
      <c r="M373" s="148"/>
      <c r="N373" s="148"/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48"/>
      <c r="Z373" s="148"/>
      <c r="AA373" s="148"/>
      <c r="AB373" s="148"/>
      <c r="AC373" s="148"/>
      <c r="AD373" s="148"/>
      <c r="AE373" s="148"/>
      <c r="AF373" s="148"/>
      <c r="AG373" s="148"/>
      <c r="AH373" s="148"/>
      <c r="AI373" s="148"/>
      <c r="AJ373" s="148"/>
      <c r="AK373" s="148"/>
      <c r="AL373" s="148"/>
      <c r="AM373" s="148"/>
      <c r="AN373" s="148"/>
      <c r="AO373" s="148"/>
      <c r="AP373" s="148"/>
      <c r="AQ373" s="135" t="s">
        <v>20</v>
      </c>
      <c r="AR373" s="146" t="s">
        <v>22</v>
      </c>
      <c r="AS373" s="147" t="s">
        <v>21</v>
      </c>
    </row>
    <row r="374" spans="1:45" s="2" customFormat="1" ht="21.75" customHeight="1" x14ac:dyDescent="0.2">
      <c r="A374" s="112" t="s">
        <v>0</v>
      </c>
      <c r="B374" s="113"/>
      <c r="C374" s="114"/>
      <c r="D374" s="22" t="s">
        <v>18</v>
      </c>
      <c r="E374" s="111" t="s">
        <v>1</v>
      </c>
      <c r="F374" s="111"/>
      <c r="G374" s="111"/>
      <c r="H374" s="111"/>
      <c r="I374" s="111" t="s">
        <v>2</v>
      </c>
      <c r="J374" s="111"/>
      <c r="K374" s="111"/>
      <c r="L374" s="111"/>
      <c r="M374" s="111" t="s">
        <v>3</v>
      </c>
      <c r="N374" s="111"/>
      <c r="O374" s="111"/>
      <c r="P374" s="111"/>
      <c r="Q374" s="111" t="s">
        <v>4</v>
      </c>
      <c r="R374" s="111"/>
      <c r="S374" s="111"/>
      <c r="T374" s="111"/>
      <c r="U374" s="111" t="s">
        <v>5</v>
      </c>
      <c r="V374" s="111"/>
      <c r="W374" s="111"/>
      <c r="X374" s="111" t="s">
        <v>6</v>
      </c>
      <c r="Y374" s="111"/>
      <c r="Z374" s="111"/>
      <c r="AA374" s="111"/>
      <c r="AB374" s="111" t="s">
        <v>7</v>
      </c>
      <c r="AC374" s="111"/>
      <c r="AD374" s="111"/>
      <c r="AE374" s="111"/>
      <c r="AF374" s="111" t="s">
        <v>8</v>
      </c>
      <c r="AG374" s="111"/>
      <c r="AH374" s="111"/>
      <c r="AI374" s="111"/>
      <c r="AJ374" s="111" t="s">
        <v>9</v>
      </c>
      <c r="AK374" s="111"/>
      <c r="AL374" s="111"/>
      <c r="AM374" s="111" t="s">
        <v>10</v>
      </c>
      <c r="AN374" s="111"/>
      <c r="AO374" s="111"/>
      <c r="AP374" s="111"/>
      <c r="AQ374" s="135"/>
      <c r="AR374" s="146"/>
      <c r="AS374" s="147"/>
    </row>
    <row r="375" spans="1:45" s="6" customFormat="1" ht="11.25" customHeight="1" x14ac:dyDescent="0.2">
      <c r="A375" s="115"/>
      <c r="B375" s="116"/>
      <c r="C375" s="117"/>
      <c r="D375" s="22" t="s">
        <v>19</v>
      </c>
      <c r="E375" s="5">
        <v>1</v>
      </c>
      <c r="F375" s="5">
        <v>2</v>
      </c>
      <c r="G375" s="5">
        <v>3</v>
      </c>
      <c r="H375" s="5">
        <v>4</v>
      </c>
      <c r="I375" s="5">
        <v>5</v>
      </c>
      <c r="J375" s="5">
        <v>6</v>
      </c>
      <c r="K375" s="5">
        <v>7</v>
      </c>
      <c r="L375" s="5">
        <v>8</v>
      </c>
      <c r="M375" s="5">
        <v>9</v>
      </c>
      <c r="N375" s="5">
        <v>10</v>
      </c>
      <c r="O375" s="5">
        <v>11</v>
      </c>
      <c r="P375" s="5">
        <v>12</v>
      </c>
      <c r="Q375" s="5">
        <v>13</v>
      </c>
      <c r="R375" s="5">
        <v>14</v>
      </c>
      <c r="S375" s="5">
        <v>15</v>
      </c>
      <c r="T375" s="5">
        <v>16</v>
      </c>
      <c r="U375" s="5">
        <v>17</v>
      </c>
      <c r="V375" s="5">
        <v>18</v>
      </c>
      <c r="W375" s="5">
        <v>19</v>
      </c>
      <c r="X375" s="5">
        <v>20</v>
      </c>
      <c r="Y375" s="5">
        <v>21</v>
      </c>
      <c r="Z375" s="5">
        <v>22</v>
      </c>
      <c r="AA375" s="5">
        <v>23</v>
      </c>
      <c r="AB375" s="5">
        <v>24</v>
      </c>
      <c r="AC375" s="5">
        <v>25</v>
      </c>
      <c r="AD375" s="5">
        <v>26</v>
      </c>
      <c r="AE375" s="5">
        <v>27</v>
      </c>
      <c r="AF375" s="5">
        <v>28</v>
      </c>
      <c r="AG375" s="5">
        <v>29</v>
      </c>
      <c r="AH375" s="5">
        <v>30</v>
      </c>
      <c r="AI375" s="5">
        <v>31</v>
      </c>
      <c r="AJ375" s="5">
        <v>32</v>
      </c>
      <c r="AK375" s="5">
        <v>33</v>
      </c>
      <c r="AL375" s="5">
        <v>34</v>
      </c>
      <c r="AM375" s="5">
        <v>35</v>
      </c>
      <c r="AN375" s="5">
        <v>36</v>
      </c>
      <c r="AO375" s="5">
        <v>37</v>
      </c>
      <c r="AP375" s="5">
        <v>38</v>
      </c>
      <c r="AQ375" s="135"/>
      <c r="AR375" s="146"/>
      <c r="AS375" s="147"/>
    </row>
    <row r="376" spans="1:45" ht="12.75" customHeight="1" x14ac:dyDescent="0.2">
      <c r="A376" s="128" t="s">
        <v>25</v>
      </c>
      <c r="B376" s="110" t="s">
        <v>13</v>
      </c>
      <c r="C376" s="23" t="s">
        <v>112</v>
      </c>
      <c r="D376" s="24"/>
      <c r="E376" s="78"/>
      <c r="F376" s="78"/>
      <c r="G376" s="95" t="s">
        <v>147</v>
      </c>
      <c r="H376" s="78"/>
      <c r="I376" s="78"/>
      <c r="J376" s="78"/>
      <c r="K376" s="78"/>
      <c r="L376" s="78"/>
      <c r="M376" s="78"/>
      <c r="N376" s="78"/>
      <c r="O376" s="78"/>
      <c r="P376" s="78"/>
      <c r="Q376" s="95" t="s">
        <v>147</v>
      </c>
      <c r="R376" s="78"/>
      <c r="S376" s="78"/>
      <c r="T376" s="78"/>
      <c r="U376" s="78"/>
      <c r="V376" s="78"/>
      <c r="W376" s="78"/>
      <c r="X376" s="78"/>
      <c r="Y376" s="78"/>
      <c r="Z376" s="78"/>
      <c r="AA376" s="95" t="s">
        <v>147</v>
      </c>
      <c r="AB376" s="78"/>
      <c r="AC376" s="78"/>
      <c r="AD376" s="78"/>
      <c r="AE376" s="78"/>
      <c r="AF376" s="78"/>
      <c r="AG376" s="78"/>
      <c r="AH376" s="78"/>
      <c r="AI376" s="78"/>
      <c r="AJ376" s="78"/>
      <c r="AK376" s="95" t="s">
        <v>147</v>
      </c>
      <c r="AL376" s="78"/>
      <c r="AM376" s="93"/>
      <c r="AN376" s="7"/>
      <c r="AO376" s="7"/>
      <c r="AP376" s="7"/>
      <c r="AQ376" s="7">
        <f>COUNTA(E376:AP376)</f>
        <v>4</v>
      </c>
      <c r="AR376" s="3">
        <f>34*3</f>
        <v>102</v>
      </c>
      <c r="AS376" s="8">
        <f t="shared" ref="AS376:AS439" si="131">AQ376/AR376</f>
        <v>3.9215686274509803E-2</v>
      </c>
    </row>
    <row r="377" spans="1:45" x14ac:dyDescent="0.2">
      <c r="A377" s="128"/>
      <c r="B377" s="108"/>
      <c r="C377" s="23" t="s">
        <v>113</v>
      </c>
      <c r="D377" s="24"/>
      <c r="E377" s="78"/>
      <c r="F377" s="78"/>
      <c r="G377" s="95" t="s">
        <v>147</v>
      </c>
      <c r="H377" s="78"/>
      <c r="I377" s="78"/>
      <c r="J377" s="78"/>
      <c r="K377" s="78"/>
      <c r="L377" s="78"/>
      <c r="M377" s="78"/>
      <c r="N377" s="78"/>
      <c r="O377" s="78"/>
      <c r="P377" s="78"/>
      <c r="Q377" s="95" t="s">
        <v>147</v>
      </c>
      <c r="R377" s="78"/>
      <c r="S377" s="78"/>
      <c r="T377" s="78"/>
      <c r="U377" s="78"/>
      <c r="V377" s="78"/>
      <c r="W377" s="78"/>
      <c r="X377" s="78"/>
      <c r="Y377" s="78"/>
      <c r="Z377" s="78"/>
      <c r="AA377" s="95" t="s">
        <v>147</v>
      </c>
      <c r="AB377" s="78"/>
      <c r="AC377" s="78"/>
      <c r="AD377" s="78"/>
      <c r="AE377" s="78"/>
      <c r="AF377" s="78"/>
      <c r="AG377" s="78"/>
      <c r="AH377" s="78"/>
      <c r="AI377" s="78"/>
      <c r="AJ377" s="78"/>
      <c r="AK377" s="95" t="s">
        <v>147</v>
      </c>
      <c r="AL377" s="78"/>
      <c r="AM377" s="93"/>
      <c r="AN377" s="7"/>
      <c r="AO377" s="7"/>
      <c r="AP377" s="7"/>
      <c r="AQ377" s="7">
        <f t="shared" ref="AQ377:AQ439" si="132">COUNTA(E377:AP377)</f>
        <v>4</v>
      </c>
      <c r="AR377" s="3">
        <f t="shared" ref="AR377:AR391" si="133">34*3</f>
        <v>102</v>
      </c>
      <c r="AS377" s="8">
        <f t="shared" si="131"/>
        <v>3.9215686274509803E-2</v>
      </c>
    </row>
    <row r="378" spans="1:45" x14ac:dyDescent="0.2">
      <c r="A378" s="128"/>
      <c r="B378" s="108"/>
      <c r="C378" s="87" t="s">
        <v>114</v>
      </c>
      <c r="D378" s="24"/>
      <c r="E378" s="78"/>
      <c r="F378" s="78"/>
      <c r="G378" s="95" t="s">
        <v>147</v>
      </c>
      <c r="H378" s="78"/>
      <c r="I378" s="78"/>
      <c r="J378" s="78"/>
      <c r="K378" s="78"/>
      <c r="L378" s="78"/>
      <c r="M378" s="78"/>
      <c r="N378" s="78"/>
      <c r="O378" s="78"/>
      <c r="P378" s="78"/>
      <c r="Q378" s="95" t="s">
        <v>147</v>
      </c>
      <c r="R378" s="78"/>
      <c r="S378" s="78"/>
      <c r="T378" s="78"/>
      <c r="U378" s="78"/>
      <c r="V378" s="78"/>
      <c r="W378" s="78"/>
      <c r="X378" s="78"/>
      <c r="Y378" s="78"/>
      <c r="Z378" s="78"/>
      <c r="AA378" s="95" t="s">
        <v>147</v>
      </c>
      <c r="AB378" s="78"/>
      <c r="AC378" s="78"/>
      <c r="AD378" s="78"/>
      <c r="AE378" s="78"/>
      <c r="AF378" s="78"/>
      <c r="AG378" s="78"/>
      <c r="AH378" s="78"/>
      <c r="AI378" s="78"/>
      <c r="AJ378" s="78"/>
      <c r="AK378" s="95" t="s">
        <v>147</v>
      </c>
      <c r="AL378" s="78"/>
      <c r="AM378" s="93"/>
      <c r="AN378" s="7"/>
      <c r="AO378" s="7"/>
      <c r="AP378" s="7"/>
      <c r="AQ378" s="7">
        <f t="shared" ref="AQ378:AQ389" si="134">COUNTA(E378:AP378)</f>
        <v>4</v>
      </c>
      <c r="AR378" s="3">
        <f t="shared" si="133"/>
        <v>102</v>
      </c>
      <c r="AS378" s="8">
        <f t="shared" ref="AS378:AS389" si="135">AQ378/AR378</f>
        <v>3.9215686274509803E-2</v>
      </c>
    </row>
    <row r="379" spans="1:45" ht="12.75" customHeight="1" x14ac:dyDescent="0.2">
      <c r="A379" s="128"/>
      <c r="B379" s="109"/>
      <c r="C379" s="23" t="s">
        <v>143</v>
      </c>
      <c r="D379" s="24"/>
      <c r="E379" s="78"/>
      <c r="F379" s="78"/>
      <c r="G379" s="95" t="s">
        <v>147</v>
      </c>
      <c r="H379" s="78"/>
      <c r="I379" s="78"/>
      <c r="J379" s="78"/>
      <c r="K379" s="78"/>
      <c r="L379" s="78"/>
      <c r="M379" s="78"/>
      <c r="N379" s="78"/>
      <c r="O379" s="78"/>
      <c r="P379" s="78"/>
      <c r="Q379" s="95" t="s">
        <v>147</v>
      </c>
      <c r="R379" s="78"/>
      <c r="S379" s="78"/>
      <c r="T379" s="78"/>
      <c r="U379" s="78"/>
      <c r="V379" s="78"/>
      <c r="W379" s="78"/>
      <c r="X379" s="78"/>
      <c r="Y379" s="78"/>
      <c r="Z379" s="78"/>
      <c r="AA379" s="95" t="s">
        <v>147</v>
      </c>
      <c r="AB379" s="78"/>
      <c r="AC379" s="78"/>
      <c r="AD379" s="78"/>
      <c r="AE379" s="78"/>
      <c r="AF379" s="78"/>
      <c r="AG379" s="78"/>
      <c r="AH379" s="78"/>
      <c r="AI379" s="78"/>
      <c r="AJ379" s="78"/>
      <c r="AK379" s="95" t="s">
        <v>147</v>
      </c>
      <c r="AL379" s="78"/>
      <c r="AM379" s="93"/>
      <c r="AN379" s="7"/>
      <c r="AO379" s="7"/>
      <c r="AP379" s="7"/>
      <c r="AQ379" s="7">
        <f t="shared" si="134"/>
        <v>4</v>
      </c>
      <c r="AR379" s="3">
        <f t="shared" si="133"/>
        <v>102</v>
      </c>
      <c r="AS379" s="8">
        <f t="shared" si="135"/>
        <v>3.9215686274509803E-2</v>
      </c>
    </row>
    <row r="380" spans="1:45" ht="12.75" customHeight="1" x14ac:dyDescent="0.2">
      <c r="A380" s="128"/>
      <c r="B380" s="110" t="s">
        <v>27</v>
      </c>
      <c r="C380" s="87" t="s">
        <v>112</v>
      </c>
      <c r="D380" s="24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95" t="s">
        <v>147</v>
      </c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95" t="s">
        <v>147</v>
      </c>
      <c r="AM380" s="93"/>
      <c r="AN380" s="7"/>
      <c r="AO380" s="7"/>
      <c r="AP380" s="7"/>
      <c r="AQ380" s="7">
        <f t="shared" si="134"/>
        <v>2</v>
      </c>
      <c r="AR380" s="3">
        <f t="shared" si="133"/>
        <v>102</v>
      </c>
      <c r="AS380" s="8">
        <f t="shared" si="135"/>
        <v>1.9607843137254902E-2</v>
      </c>
    </row>
    <row r="381" spans="1:45" ht="12.75" customHeight="1" x14ac:dyDescent="0.2">
      <c r="A381" s="128"/>
      <c r="B381" s="108"/>
      <c r="C381" s="87" t="s">
        <v>113</v>
      </c>
      <c r="D381" s="21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95" t="s">
        <v>147</v>
      </c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95" t="s">
        <v>147</v>
      </c>
      <c r="AM381" s="93"/>
      <c r="AN381" s="7"/>
      <c r="AO381" s="7"/>
      <c r="AP381" s="7"/>
      <c r="AQ381" s="7">
        <f t="shared" si="134"/>
        <v>2</v>
      </c>
      <c r="AR381" s="3">
        <f t="shared" si="133"/>
        <v>102</v>
      </c>
      <c r="AS381" s="8">
        <f t="shared" si="135"/>
        <v>1.9607843137254902E-2</v>
      </c>
    </row>
    <row r="382" spans="1:45" ht="12.75" customHeight="1" x14ac:dyDescent="0.2">
      <c r="A382" s="128"/>
      <c r="B382" s="108"/>
      <c r="C382" s="87" t="s">
        <v>114</v>
      </c>
      <c r="D382" s="21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95" t="s">
        <v>147</v>
      </c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95" t="s">
        <v>147</v>
      </c>
      <c r="AM382" s="93"/>
      <c r="AN382" s="7"/>
      <c r="AO382" s="7"/>
      <c r="AP382" s="7"/>
      <c r="AQ382" s="7">
        <f t="shared" si="134"/>
        <v>2</v>
      </c>
      <c r="AR382" s="3">
        <f t="shared" si="133"/>
        <v>102</v>
      </c>
      <c r="AS382" s="8">
        <f t="shared" si="135"/>
        <v>1.9607843137254902E-2</v>
      </c>
    </row>
    <row r="383" spans="1:45" x14ac:dyDescent="0.2">
      <c r="A383" s="128"/>
      <c r="B383" s="109"/>
      <c r="C383" s="87" t="s">
        <v>143</v>
      </c>
      <c r="D383" s="24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95" t="s">
        <v>147</v>
      </c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95" t="s">
        <v>147</v>
      </c>
      <c r="AM383" s="93"/>
      <c r="AN383" s="7"/>
      <c r="AO383" s="7"/>
      <c r="AP383" s="7"/>
      <c r="AQ383" s="7">
        <f t="shared" si="134"/>
        <v>2</v>
      </c>
      <c r="AR383" s="3">
        <f t="shared" si="133"/>
        <v>102</v>
      </c>
      <c r="AS383" s="8">
        <f t="shared" si="135"/>
        <v>1.9607843137254902E-2</v>
      </c>
    </row>
    <row r="384" spans="1:45" x14ac:dyDescent="0.2">
      <c r="A384" s="128"/>
      <c r="B384" s="110" t="s">
        <v>12</v>
      </c>
      <c r="C384" s="87" t="s">
        <v>112</v>
      </c>
      <c r="D384" s="21"/>
      <c r="E384" s="78"/>
      <c r="F384" s="78"/>
      <c r="G384" s="78"/>
      <c r="H384" s="78"/>
      <c r="I384" s="78"/>
      <c r="J384" s="78"/>
      <c r="K384" s="95" t="s">
        <v>147</v>
      </c>
      <c r="L384" s="78"/>
      <c r="M384" s="78"/>
      <c r="N384" s="78"/>
      <c r="O384" s="78"/>
      <c r="P384" s="78"/>
      <c r="Q384" s="78"/>
      <c r="R384" s="95" t="s">
        <v>147</v>
      </c>
      <c r="S384" s="78"/>
      <c r="T384" s="78"/>
      <c r="U384" s="78"/>
      <c r="V384" s="78"/>
      <c r="W384" s="78"/>
      <c r="X384" s="78"/>
      <c r="Y384" s="78"/>
      <c r="Z384" s="95" t="s">
        <v>147</v>
      </c>
      <c r="AA384" s="78"/>
      <c r="AB384" s="78"/>
      <c r="AC384" s="78"/>
      <c r="AD384" s="78"/>
      <c r="AE384" s="78"/>
      <c r="AF384" s="78"/>
      <c r="AG384" s="78"/>
      <c r="AH384" s="78"/>
      <c r="AI384" s="95" t="s">
        <v>147</v>
      </c>
      <c r="AJ384" s="78"/>
      <c r="AK384" s="78"/>
      <c r="AL384" s="78"/>
      <c r="AM384" s="93"/>
      <c r="AN384" s="7"/>
      <c r="AO384" s="7"/>
      <c r="AP384" s="7"/>
      <c r="AQ384" s="7">
        <f t="shared" si="134"/>
        <v>4</v>
      </c>
      <c r="AR384" s="3">
        <f t="shared" si="133"/>
        <v>102</v>
      </c>
      <c r="AS384" s="8">
        <f t="shared" si="135"/>
        <v>3.9215686274509803E-2</v>
      </c>
    </row>
    <row r="385" spans="1:45" x14ac:dyDescent="0.2">
      <c r="A385" s="128"/>
      <c r="B385" s="108"/>
      <c r="C385" s="87" t="s">
        <v>113</v>
      </c>
      <c r="D385" s="24"/>
      <c r="E385" s="78"/>
      <c r="F385" s="78"/>
      <c r="G385" s="78"/>
      <c r="H385" s="78"/>
      <c r="I385" s="78"/>
      <c r="J385" s="78"/>
      <c r="K385" s="95" t="s">
        <v>147</v>
      </c>
      <c r="L385" s="78"/>
      <c r="M385" s="78"/>
      <c r="N385" s="78"/>
      <c r="O385" s="78"/>
      <c r="P385" s="78"/>
      <c r="Q385" s="78"/>
      <c r="R385" s="95" t="s">
        <v>147</v>
      </c>
      <c r="S385" s="78"/>
      <c r="T385" s="78"/>
      <c r="U385" s="78"/>
      <c r="V385" s="78"/>
      <c r="W385" s="78"/>
      <c r="X385" s="78"/>
      <c r="Y385" s="78"/>
      <c r="Z385" s="95" t="s">
        <v>147</v>
      </c>
      <c r="AA385" s="78"/>
      <c r="AB385" s="78"/>
      <c r="AC385" s="78"/>
      <c r="AD385" s="78"/>
      <c r="AE385" s="78"/>
      <c r="AF385" s="78"/>
      <c r="AG385" s="78"/>
      <c r="AH385" s="78"/>
      <c r="AI385" s="95" t="s">
        <v>147</v>
      </c>
      <c r="AJ385" s="78"/>
      <c r="AK385" s="78"/>
      <c r="AL385" s="78"/>
      <c r="AM385" s="93"/>
      <c r="AN385" s="7"/>
      <c r="AO385" s="7"/>
      <c r="AP385" s="7"/>
      <c r="AQ385" s="7">
        <f t="shared" si="134"/>
        <v>4</v>
      </c>
      <c r="AR385" s="3">
        <f t="shared" si="133"/>
        <v>102</v>
      </c>
      <c r="AS385" s="8">
        <f t="shared" si="135"/>
        <v>3.9215686274509803E-2</v>
      </c>
    </row>
    <row r="386" spans="1:45" x14ac:dyDescent="0.2">
      <c r="A386" s="128"/>
      <c r="B386" s="108"/>
      <c r="C386" s="87" t="s">
        <v>114</v>
      </c>
      <c r="D386" s="24"/>
      <c r="E386" s="78"/>
      <c r="F386" s="78"/>
      <c r="G386" s="78"/>
      <c r="H386" s="78"/>
      <c r="I386" s="78"/>
      <c r="J386" s="78"/>
      <c r="K386" s="95" t="s">
        <v>147</v>
      </c>
      <c r="L386" s="78"/>
      <c r="M386" s="78"/>
      <c r="N386" s="78"/>
      <c r="O386" s="78"/>
      <c r="P386" s="78"/>
      <c r="Q386" s="78"/>
      <c r="R386" s="95" t="s">
        <v>147</v>
      </c>
      <c r="S386" s="78"/>
      <c r="T386" s="78"/>
      <c r="U386" s="78"/>
      <c r="V386" s="78"/>
      <c r="W386" s="78"/>
      <c r="X386" s="78"/>
      <c r="Y386" s="78"/>
      <c r="Z386" s="95" t="s">
        <v>147</v>
      </c>
      <c r="AA386" s="78"/>
      <c r="AB386" s="78"/>
      <c r="AC386" s="78"/>
      <c r="AD386" s="78"/>
      <c r="AE386" s="78"/>
      <c r="AF386" s="78"/>
      <c r="AG386" s="78"/>
      <c r="AH386" s="78"/>
      <c r="AI386" s="95" t="s">
        <v>147</v>
      </c>
      <c r="AJ386" s="78"/>
      <c r="AK386" s="78"/>
      <c r="AL386" s="78"/>
      <c r="AM386" s="93"/>
      <c r="AN386" s="7"/>
      <c r="AO386" s="7"/>
      <c r="AP386" s="7"/>
      <c r="AQ386" s="7">
        <f t="shared" si="134"/>
        <v>4</v>
      </c>
      <c r="AR386" s="3">
        <f t="shared" si="133"/>
        <v>102</v>
      </c>
      <c r="AS386" s="8">
        <f t="shared" si="135"/>
        <v>3.9215686274509803E-2</v>
      </c>
    </row>
    <row r="387" spans="1:45" ht="12.75" customHeight="1" x14ac:dyDescent="0.2">
      <c r="A387" s="128"/>
      <c r="B387" s="109"/>
      <c r="C387" s="87" t="s">
        <v>143</v>
      </c>
      <c r="D387" s="24"/>
      <c r="E387" s="78"/>
      <c r="F387" s="78"/>
      <c r="G387" s="78"/>
      <c r="H387" s="78"/>
      <c r="I387" s="78"/>
      <c r="J387" s="78"/>
      <c r="K387" s="95" t="s">
        <v>147</v>
      </c>
      <c r="L387" s="78"/>
      <c r="M387" s="78"/>
      <c r="N387" s="78"/>
      <c r="O387" s="78"/>
      <c r="P387" s="78"/>
      <c r="Q387" s="78"/>
      <c r="R387" s="95" t="s">
        <v>147</v>
      </c>
      <c r="S387" s="78"/>
      <c r="T387" s="78"/>
      <c r="U387" s="78"/>
      <c r="V387" s="78"/>
      <c r="W387" s="78"/>
      <c r="X387" s="78"/>
      <c r="Y387" s="78"/>
      <c r="Z387" s="95" t="s">
        <v>147</v>
      </c>
      <c r="AA387" s="78"/>
      <c r="AB387" s="78"/>
      <c r="AC387" s="78"/>
      <c r="AD387" s="78"/>
      <c r="AE387" s="78"/>
      <c r="AF387" s="78"/>
      <c r="AG387" s="78"/>
      <c r="AH387" s="78"/>
      <c r="AI387" s="95" t="s">
        <v>147</v>
      </c>
      <c r="AJ387" s="78"/>
      <c r="AK387" s="78"/>
      <c r="AL387" s="78"/>
      <c r="AM387" s="93"/>
      <c r="AN387" s="7"/>
      <c r="AO387" s="7"/>
      <c r="AP387" s="7"/>
      <c r="AQ387" s="7">
        <f t="shared" si="134"/>
        <v>4</v>
      </c>
      <c r="AR387" s="3">
        <f t="shared" si="133"/>
        <v>102</v>
      </c>
      <c r="AS387" s="8">
        <f t="shared" si="135"/>
        <v>3.9215686274509803E-2</v>
      </c>
    </row>
    <row r="388" spans="1:45" ht="12.75" customHeight="1" x14ac:dyDescent="0.2">
      <c r="A388" s="128"/>
      <c r="B388" s="110" t="s">
        <v>99</v>
      </c>
      <c r="C388" s="87" t="s">
        <v>112</v>
      </c>
      <c r="D388" s="24"/>
      <c r="E388" s="78"/>
      <c r="F388" s="78"/>
      <c r="G388" s="78"/>
      <c r="H388" s="95" t="s">
        <v>147</v>
      </c>
      <c r="I388" s="78"/>
      <c r="J388" s="78"/>
      <c r="K388" s="78"/>
      <c r="L388" s="78"/>
      <c r="M388" s="78"/>
      <c r="N388" s="95" t="s">
        <v>147</v>
      </c>
      <c r="O388" s="78"/>
      <c r="P388" s="78"/>
      <c r="Q388" s="78"/>
      <c r="R388" s="95" t="s">
        <v>147</v>
      </c>
      <c r="S388" s="78"/>
      <c r="T388" s="78"/>
      <c r="U388" s="78"/>
      <c r="V388" s="78"/>
      <c r="W388" s="78"/>
      <c r="X388" s="95" t="s">
        <v>147</v>
      </c>
      <c r="Y388" s="78"/>
      <c r="Z388" s="78"/>
      <c r="AA388" s="78"/>
      <c r="AB388" s="78"/>
      <c r="AC388" s="95" t="s">
        <v>147</v>
      </c>
      <c r="AD388" s="78"/>
      <c r="AE388" s="78"/>
      <c r="AF388" s="78"/>
      <c r="AG388" s="78"/>
      <c r="AH388" s="78"/>
      <c r="AI388" s="95" t="s">
        <v>147</v>
      </c>
      <c r="AJ388" s="78"/>
      <c r="AK388" s="78"/>
      <c r="AL388" s="78"/>
      <c r="AM388" s="93"/>
      <c r="AN388" s="7"/>
      <c r="AO388" s="7"/>
      <c r="AP388" s="7"/>
      <c r="AQ388" s="7">
        <f t="shared" si="134"/>
        <v>6</v>
      </c>
      <c r="AR388" s="3">
        <f t="shared" si="133"/>
        <v>102</v>
      </c>
      <c r="AS388" s="8">
        <f t="shared" si="135"/>
        <v>5.8823529411764705E-2</v>
      </c>
    </row>
    <row r="389" spans="1:45" ht="12.75" customHeight="1" x14ac:dyDescent="0.2">
      <c r="A389" s="128"/>
      <c r="B389" s="108"/>
      <c r="C389" s="87" t="s">
        <v>113</v>
      </c>
      <c r="D389" s="24"/>
      <c r="E389" s="78"/>
      <c r="F389" s="78"/>
      <c r="G389" s="78"/>
      <c r="H389" s="95" t="s">
        <v>147</v>
      </c>
      <c r="I389" s="78"/>
      <c r="J389" s="78"/>
      <c r="K389" s="78"/>
      <c r="L389" s="78"/>
      <c r="M389" s="78"/>
      <c r="N389" s="95" t="s">
        <v>147</v>
      </c>
      <c r="O389" s="78"/>
      <c r="P389" s="78"/>
      <c r="Q389" s="78"/>
      <c r="R389" s="95" t="s">
        <v>147</v>
      </c>
      <c r="S389" s="78"/>
      <c r="T389" s="78"/>
      <c r="U389" s="78"/>
      <c r="V389" s="78"/>
      <c r="W389" s="78"/>
      <c r="X389" s="95" t="s">
        <v>147</v>
      </c>
      <c r="Y389" s="78"/>
      <c r="Z389" s="78"/>
      <c r="AA389" s="78"/>
      <c r="AB389" s="78"/>
      <c r="AC389" s="95" t="s">
        <v>147</v>
      </c>
      <c r="AD389" s="78"/>
      <c r="AE389" s="78"/>
      <c r="AF389" s="78"/>
      <c r="AG389" s="78"/>
      <c r="AH389" s="78"/>
      <c r="AI389" s="95" t="s">
        <v>147</v>
      </c>
      <c r="AJ389" s="78"/>
      <c r="AK389" s="78"/>
      <c r="AL389" s="78"/>
      <c r="AM389" s="93"/>
      <c r="AN389" s="7"/>
      <c r="AO389" s="7"/>
      <c r="AP389" s="7"/>
      <c r="AQ389" s="7">
        <f t="shared" si="134"/>
        <v>6</v>
      </c>
      <c r="AR389" s="3">
        <f t="shared" si="133"/>
        <v>102</v>
      </c>
      <c r="AS389" s="8">
        <f t="shared" si="135"/>
        <v>5.8823529411764705E-2</v>
      </c>
    </row>
    <row r="390" spans="1:45" ht="12.75" customHeight="1" x14ac:dyDescent="0.2">
      <c r="A390" s="128"/>
      <c r="B390" s="108"/>
      <c r="C390" s="87" t="s">
        <v>114</v>
      </c>
      <c r="D390" s="66"/>
      <c r="E390" s="78"/>
      <c r="F390" s="78"/>
      <c r="G390" s="78"/>
      <c r="H390" s="95" t="s">
        <v>147</v>
      </c>
      <c r="I390" s="78"/>
      <c r="J390" s="78"/>
      <c r="K390" s="78"/>
      <c r="L390" s="78"/>
      <c r="M390" s="78"/>
      <c r="N390" s="95" t="s">
        <v>147</v>
      </c>
      <c r="O390" s="78"/>
      <c r="P390" s="78"/>
      <c r="Q390" s="78"/>
      <c r="R390" s="95" t="s">
        <v>147</v>
      </c>
      <c r="S390" s="78"/>
      <c r="T390" s="78"/>
      <c r="U390" s="78"/>
      <c r="V390" s="78"/>
      <c r="W390" s="78"/>
      <c r="X390" s="95" t="s">
        <v>147</v>
      </c>
      <c r="Y390" s="78"/>
      <c r="Z390" s="78"/>
      <c r="AA390" s="78"/>
      <c r="AB390" s="78"/>
      <c r="AC390" s="95" t="s">
        <v>147</v>
      </c>
      <c r="AD390" s="78"/>
      <c r="AE390" s="78"/>
      <c r="AF390" s="78"/>
      <c r="AG390" s="78"/>
      <c r="AH390" s="78"/>
      <c r="AI390" s="95" t="s">
        <v>147</v>
      </c>
      <c r="AJ390" s="78"/>
      <c r="AK390" s="78"/>
      <c r="AL390" s="78"/>
      <c r="AM390" s="93"/>
      <c r="AN390" s="7"/>
      <c r="AO390" s="7"/>
      <c r="AP390" s="7"/>
      <c r="AQ390" s="7">
        <f t="shared" si="132"/>
        <v>6</v>
      </c>
      <c r="AR390" s="3">
        <f t="shared" si="133"/>
        <v>102</v>
      </c>
      <c r="AS390" s="8">
        <f t="shared" si="131"/>
        <v>5.8823529411764705E-2</v>
      </c>
    </row>
    <row r="391" spans="1:45" ht="12.75" customHeight="1" x14ac:dyDescent="0.2">
      <c r="A391" s="128"/>
      <c r="B391" s="109"/>
      <c r="C391" s="87" t="s">
        <v>143</v>
      </c>
      <c r="D391" s="24"/>
      <c r="E391" s="78"/>
      <c r="F391" s="78"/>
      <c r="G391" s="78"/>
      <c r="H391" s="95" t="s">
        <v>147</v>
      </c>
      <c r="I391" s="78"/>
      <c r="J391" s="78"/>
      <c r="K391" s="78"/>
      <c r="L391" s="78"/>
      <c r="M391" s="78"/>
      <c r="N391" s="95" t="s">
        <v>147</v>
      </c>
      <c r="O391" s="78"/>
      <c r="P391" s="78"/>
      <c r="Q391" s="78"/>
      <c r="R391" s="95" t="s">
        <v>147</v>
      </c>
      <c r="S391" s="78"/>
      <c r="T391" s="78"/>
      <c r="U391" s="78"/>
      <c r="V391" s="78"/>
      <c r="W391" s="78"/>
      <c r="X391" s="95" t="s">
        <v>147</v>
      </c>
      <c r="Y391" s="78"/>
      <c r="Z391" s="78"/>
      <c r="AA391" s="78"/>
      <c r="AB391" s="78"/>
      <c r="AC391" s="95" t="s">
        <v>147</v>
      </c>
      <c r="AD391" s="78"/>
      <c r="AE391" s="78"/>
      <c r="AF391" s="78"/>
      <c r="AG391" s="78"/>
      <c r="AH391" s="78"/>
      <c r="AI391" s="95" t="s">
        <v>147</v>
      </c>
      <c r="AJ391" s="78"/>
      <c r="AK391" s="78"/>
      <c r="AL391" s="78"/>
      <c r="AM391" s="93"/>
      <c r="AN391" s="7"/>
      <c r="AO391" s="7"/>
      <c r="AP391" s="7"/>
      <c r="AQ391" s="7">
        <f t="shared" si="132"/>
        <v>6</v>
      </c>
      <c r="AR391" s="3">
        <f t="shared" si="133"/>
        <v>102</v>
      </c>
      <c r="AS391" s="8">
        <f t="shared" si="131"/>
        <v>5.8823529411764705E-2</v>
      </c>
    </row>
    <row r="392" spans="1:45" x14ac:dyDescent="0.2">
      <c r="A392" s="128"/>
      <c r="B392" s="110" t="s">
        <v>100</v>
      </c>
      <c r="C392" s="87" t="s">
        <v>112</v>
      </c>
      <c r="D392" s="24"/>
      <c r="E392" s="78"/>
      <c r="F392" s="78"/>
      <c r="G392" s="78"/>
      <c r="H392" s="78"/>
      <c r="I392" s="78"/>
      <c r="J392" s="78"/>
      <c r="K392" s="95" t="s">
        <v>147</v>
      </c>
      <c r="L392" s="77"/>
      <c r="M392" s="78"/>
      <c r="N392" s="78"/>
      <c r="O392" s="78"/>
      <c r="P392" s="78"/>
      <c r="Q392" s="95" t="s">
        <v>147</v>
      </c>
      <c r="R392" s="78"/>
      <c r="S392" s="78"/>
      <c r="T392" s="78"/>
      <c r="U392" s="78"/>
      <c r="V392" s="95" t="s">
        <v>147</v>
      </c>
      <c r="W392" s="78"/>
      <c r="X392" s="78"/>
      <c r="Y392" s="77"/>
      <c r="Z392" s="95" t="s">
        <v>147</v>
      </c>
      <c r="AA392" s="78"/>
      <c r="AB392" s="78"/>
      <c r="AC392" s="78"/>
      <c r="AD392" s="78"/>
      <c r="AE392" s="77"/>
      <c r="AF392" s="78"/>
      <c r="AG392" s="78"/>
      <c r="AH392" s="95" t="s">
        <v>147</v>
      </c>
      <c r="AI392" s="93"/>
      <c r="AJ392" s="78"/>
      <c r="AK392" s="78"/>
      <c r="AL392" s="78"/>
      <c r="AM392" s="93"/>
      <c r="AN392" s="7"/>
      <c r="AO392" s="7"/>
      <c r="AP392" s="7"/>
      <c r="AQ392" s="7">
        <f t="shared" si="132"/>
        <v>5</v>
      </c>
      <c r="AR392" s="3">
        <v>68</v>
      </c>
      <c r="AS392" s="8">
        <f t="shared" si="131"/>
        <v>7.3529411764705885E-2</v>
      </c>
    </row>
    <row r="393" spans="1:45" x14ac:dyDescent="0.2">
      <c r="A393" s="128"/>
      <c r="B393" s="108"/>
      <c r="C393" s="87" t="s">
        <v>113</v>
      </c>
      <c r="D393" s="24"/>
      <c r="E393" s="78"/>
      <c r="F393" s="78"/>
      <c r="G393" s="78"/>
      <c r="H393" s="78"/>
      <c r="I393" s="78"/>
      <c r="J393" s="78"/>
      <c r="K393" s="95" t="s">
        <v>147</v>
      </c>
      <c r="L393" s="77"/>
      <c r="M393" s="78"/>
      <c r="N393" s="78"/>
      <c r="O393" s="78"/>
      <c r="P393" s="78"/>
      <c r="Q393" s="95" t="s">
        <v>147</v>
      </c>
      <c r="R393" s="78"/>
      <c r="S393" s="78"/>
      <c r="T393" s="78"/>
      <c r="U393" s="78"/>
      <c r="V393" s="95" t="s">
        <v>147</v>
      </c>
      <c r="W393" s="78"/>
      <c r="X393" s="78"/>
      <c r="Y393" s="77"/>
      <c r="Z393" s="95" t="s">
        <v>147</v>
      </c>
      <c r="AA393" s="78"/>
      <c r="AB393" s="78"/>
      <c r="AC393" s="78"/>
      <c r="AD393" s="78"/>
      <c r="AE393" s="77"/>
      <c r="AF393" s="78"/>
      <c r="AG393" s="78"/>
      <c r="AH393" s="95" t="s">
        <v>147</v>
      </c>
      <c r="AI393" s="93"/>
      <c r="AJ393" s="78"/>
      <c r="AK393" s="78"/>
      <c r="AL393" s="78"/>
      <c r="AM393" s="93"/>
      <c r="AN393" s="7"/>
      <c r="AO393" s="7"/>
      <c r="AP393" s="7"/>
      <c r="AQ393" s="7">
        <f t="shared" ref="AQ393:AQ394" si="136">COUNTA(E393:AP393)</f>
        <v>5</v>
      </c>
      <c r="AR393" s="3">
        <v>69</v>
      </c>
      <c r="AS393" s="8">
        <f t="shared" ref="AS393:AS394" si="137">AQ393/AR393</f>
        <v>7.2463768115942032E-2</v>
      </c>
    </row>
    <row r="394" spans="1:45" ht="12.75" customHeight="1" x14ac:dyDescent="0.2">
      <c r="A394" s="128"/>
      <c r="B394" s="108"/>
      <c r="C394" s="87" t="s">
        <v>114</v>
      </c>
      <c r="D394" s="24"/>
      <c r="E394" s="78"/>
      <c r="F394" s="78"/>
      <c r="G394" s="78"/>
      <c r="H394" s="78"/>
      <c r="I394" s="78"/>
      <c r="J394" s="78"/>
      <c r="K394" s="95" t="s">
        <v>147</v>
      </c>
      <c r="L394" s="77"/>
      <c r="M394" s="78"/>
      <c r="N394" s="78"/>
      <c r="O394" s="78"/>
      <c r="P394" s="78"/>
      <c r="Q394" s="95" t="s">
        <v>147</v>
      </c>
      <c r="R394" s="78"/>
      <c r="S394" s="78"/>
      <c r="T394" s="78"/>
      <c r="U394" s="78"/>
      <c r="V394" s="95" t="s">
        <v>147</v>
      </c>
      <c r="W394" s="78"/>
      <c r="X394" s="78"/>
      <c r="Y394" s="77"/>
      <c r="Z394" s="95" t="s">
        <v>147</v>
      </c>
      <c r="AA394" s="78"/>
      <c r="AB394" s="78"/>
      <c r="AC394" s="78"/>
      <c r="AD394" s="78"/>
      <c r="AE394" s="77"/>
      <c r="AF394" s="78"/>
      <c r="AG394" s="78"/>
      <c r="AH394" s="95" t="s">
        <v>147</v>
      </c>
      <c r="AI394" s="93"/>
      <c r="AJ394" s="78"/>
      <c r="AK394" s="78"/>
      <c r="AL394" s="78"/>
      <c r="AM394" s="93"/>
      <c r="AN394" s="7"/>
      <c r="AO394" s="7"/>
      <c r="AP394" s="7"/>
      <c r="AQ394" s="7">
        <f t="shared" si="136"/>
        <v>5</v>
      </c>
      <c r="AR394" s="3">
        <v>70</v>
      </c>
      <c r="AS394" s="8">
        <f t="shared" si="137"/>
        <v>7.1428571428571425E-2</v>
      </c>
    </row>
    <row r="395" spans="1:45" ht="12.75" customHeight="1" x14ac:dyDescent="0.2">
      <c r="A395" s="128"/>
      <c r="B395" s="109"/>
      <c r="C395" s="87" t="s">
        <v>143</v>
      </c>
      <c r="D395" s="24"/>
      <c r="E395" s="78"/>
      <c r="F395" s="78"/>
      <c r="G395" s="78"/>
      <c r="H395" s="78"/>
      <c r="I395" s="78"/>
      <c r="J395" s="78"/>
      <c r="K395" s="95" t="s">
        <v>147</v>
      </c>
      <c r="L395" s="77"/>
      <c r="M395" s="78"/>
      <c r="N395" s="78"/>
      <c r="O395" s="78"/>
      <c r="P395" s="78"/>
      <c r="Q395" s="95" t="s">
        <v>147</v>
      </c>
      <c r="R395" s="78"/>
      <c r="S395" s="78"/>
      <c r="T395" s="78"/>
      <c r="U395" s="78"/>
      <c r="V395" s="95" t="s">
        <v>147</v>
      </c>
      <c r="W395" s="78"/>
      <c r="X395" s="78"/>
      <c r="Y395" s="77"/>
      <c r="Z395" s="95" t="s">
        <v>147</v>
      </c>
      <c r="AA395" s="78"/>
      <c r="AB395" s="78"/>
      <c r="AC395" s="78"/>
      <c r="AD395" s="78"/>
      <c r="AE395" s="77"/>
      <c r="AF395" s="78"/>
      <c r="AG395" s="78"/>
      <c r="AH395" s="95" t="s">
        <v>147</v>
      </c>
      <c r="AI395" s="93"/>
      <c r="AJ395" s="78"/>
      <c r="AK395" s="78"/>
      <c r="AL395" s="78"/>
      <c r="AM395" s="93"/>
      <c r="AN395" s="7"/>
      <c r="AO395" s="7"/>
      <c r="AP395" s="7"/>
      <c r="AQ395" s="7">
        <f t="shared" si="132"/>
        <v>5</v>
      </c>
      <c r="AR395" s="3">
        <v>68</v>
      </c>
      <c r="AS395" s="8">
        <f t="shared" si="131"/>
        <v>7.3529411764705885E-2</v>
      </c>
    </row>
    <row r="396" spans="1:45" ht="12.75" customHeight="1" x14ac:dyDescent="0.2">
      <c r="A396" s="128"/>
      <c r="B396" s="110" t="s">
        <v>101</v>
      </c>
      <c r="C396" s="87" t="s">
        <v>112</v>
      </c>
      <c r="D396" s="21"/>
      <c r="E396" s="78"/>
      <c r="F396" s="78"/>
      <c r="G396" s="78"/>
      <c r="H396" s="78"/>
      <c r="I396" s="78"/>
      <c r="J396" s="78"/>
      <c r="K396" s="78"/>
      <c r="L396" s="77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7"/>
      <c r="Z396" s="78"/>
      <c r="AA396" s="78"/>
      <c r="AB396" s="78"/>
      <c r="AC396" s="78"/>
      <c r="AD396" s="78"/>
      <c r="AE396" s="77"/>
      <c r="AF396" s="78"/>
      <c r="AG396" s="78"/>
      <c r="AH396" s="77"/>
      <c r="AI396" s="93"/>
      <c r="AJ396" s="78"/>
      <c r="AK396" s="95" t="s">
        <v>147</v>
      </c>
      <c r="AL396" s="78"/>
      <c r="AM396" s="93"/>
      <c r="AN396" s="7"/>
      <c r="AO396" s="7"/>
      <c r="AP396" s="7"/>
      <c r="AQ396" s="7">
        <f t="shared" si="132"/>
        <v>1</v>
      </c>
      <c r="AR396" s="3">
        <f>34*1</f>
        <v>34</v>
      </c>
      <c r="AS396" s="8">
        <f t="shared" si="131"/>
        <v>2.9411764705882353E-2</v>
      </c>
    </row>
    <row r="397" spans="1:45" ht="12.75" customHeight="1" x14ac:dyDescent="0.2">
      <c r="A397" s="128"/>
      <c r="B397" s="108"/>
      <c r="C397" s="87" t="s">
        <v>113</v>
      </c>
      <c r="D397" s="21"/>
      <c r="E397" s="78"/>
      <c r="F397" s="78"/>
      <c r="G397" s="78"/>
      <c r="H397" s="78"/>
      <c r="I397" s="78"/>
      <c r="J397" s="78"/>
      <c r="K397" s="78"/>
      <c r="L397" s="77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7"/>
      <c r="Z397" s="78"/>
      <c r="AA397" s="78"/>
      <c r="AB397" s="78"/>
      <c r="AC397" s="78"/>
      <c r="AD397" s="78"/>
      <c r="AE397" s="77"/>
      <c r="AF397" s="78"/>
      <c r="AG397" s="78"/>
      <c r="AH397" s="77"/>
      <c r="AI397" s="93"/>
      <c r="AJ397" s="78"/>
      <c r="AK397" s="95" t="s">
        <v>147</v>
      </c>
      <c r="AL397" s="78"/>
      <c r="AM397" s="93"/>
      <c r="AN397" s="7"/>
      <c r="AO397" s="7"/>
      <c r="AP397" s="7"/>
      <c r="AQ397" s="7">
        <f t="shared" ref="AQ397" si="138">COUNTA(E397:AP397)</f>
        <v>1</v>
      </c>
      <c r="AR397" s="3">
        <f>34*1</f>
        <v>34</v>
      </c>
      <c r="AS397" s="8">
        <f t="shared" ref="AS397" si="139">AQ397/AR397</f>
        <v>2.9411764705882353E-2</v>
      </c>
    </row>
    <row r="398" spans="1:45" x14ac:dyDescent="0.2">
      <c r="A398" s="128"/>
      <c r="B398" s="108"/>
      <c r="C398" s="87" t="s">
        <v>114</v>
      </c>
      <c r="D398" s="24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7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95" t="s">
        <v>147</v>
      </c>
      <c r="AL398" s="78"/>
      <c r="AM398" s="93"/>
      <c r="AN398" s="7"/>
      <c r="AO398" s="7"/>
      <c r="AP398" s="7"/>
      <c r="AQ398" s="7">
        <f t="shared" si="132"/>
        <v>1</v>
      </c>
      <c r="AR398" s="3">
        <f t="shared" ref="AR398:AR403" si="140">34*1</f>
        <v>34</v>
      </c>
      <c r="AS398" s="8">
        <f t="shared" si="131"/>
        <v>2.9411764705882353E-2</v>
      </c>
    </row>
    <row r="399" spans="1:45" x14ac:dyDescent="0.2">
      <c r="A399" s="128"/>
      <c r="B399" s="109"/>
      <c r="C399" s="87" t="s">
        <v>143</v>
      </c>
      <c r="D399" s="21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7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95" t="s">
        <v>147</v>
      </c>
      <c r="AL399" s="78"/>
      <c r="AM399" s="93"/>
      <c r="AN399" s="7"/>
      <c r="AO399" s="7"/>
      <c r="AP399" s="7"/>
      <c r="AQ399" s="7">
        <f t="shared" si="132"/>
        <v>1</v>
      </c>
      <c r="AR399" s="3">
        <f t="shared" si="140"/>
        <v>34</v>
      </c>
      <c r="AS399" s="8">
        <f t="shared" si="131"/>
        <v>2.9411764705882353E-2</v>
      </c>
    </row>
    <row r="400" spans="1:45" x14ac:dyDescent="0.2">
      <c r="A400" s="128"/>
      <c r="B400" s="110" t="s">
        <v>35</v>
      </c>
      <c r="C400" s="87" t="s">
        <v>112</v>
      </c>
      <c r="D400" s="21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95" t="s">
        <v>147</v>
      </c>
      <c r="S400" s="78"/>
      <c r="T400" s="78"/>
      <c r="U400" s="78"/>
      <c r="V400" s="78"/>
      <c r="W400" s="78"/>
      <c r="X400" s="95" t="s">
        <v>147</v>
      </c>
      <c r="Y400" s="78"/>
      <c r="Z400" s="77"/>
      <c r="AA400" s="78"/>
      <c r="AB400" s="78"/>
      <c r="AC400" s="78"/>
      <c r="AD400" s="78"/>
      <c r="AE400" s="78"/>
      <c r="AF400" s="78"/>
      <c r="AG400" s="78"/>
      <c r="AH400" s="78"/>
      <c r="AI400" s="78"/>
      <c r="AJ400" s="95" t="s">
        <v>147</v>
      </c>
      <c r="AK400" s="78"/>
      <c r="AL400" s="78"/>
      <c r="AM400" s="93"/>
      <c r="AN400" s="7"/>
      <c r="AO400" s="7"/>
      <c r="AP400" s="7"/>
      <c r="AQ400" s="7">
        <f t="shared" si="132"/>
        <v>3</v>
      </c>
      <c r="AR400" s="3">
        <f t="shared" si="140"/>
        <v>34</v>
      </c>
      <c r="AS400" s="8">
        <f t="shared" si="131"/>
        <v>8.8235294117647065E-2</v>
      </c>
    </row>
    <row r="401" spans="1:45" x14ac:dyDescent="0.2">
      <c r="A401" s="128"/>
      <c r="B401" s="108"/>
      <c r="C401" s="87" t="s">
        <v>113</v>
      </c>
      <c r="D401" s="21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95" t="s">
        <v>147</v>
      </c>
      <c r="S401" s="78"/>
      <c r="T401" s="78"/>
      <c r="U401" s="78"/>
      <c r="V401" s="78"/>
      <c r="W401" s="78"/>
      <c r="X401" s="95" t="s">
        <v>147</v>
      </c>
      <c r="Y401" s="78"/>
      <c r="Z401" s="77"/>
      <c r="AA401" s="78"/>
      <c r="AB401" s="78"/>
      <c r="AC401" s="78"/>
      <c r="AD401" s="78"/>
      <c r="AE401" s="78"/>
      <c r="AF401" s="78"/>
      <c r="AG401" s="78"/>
      <c r="AH401" s="78"/>
      <c r="AI401" s="78"/>
      <c r="AJ401" s="95" t="s">
        <v>147</v>
      </c>
      <c r="AK401" s="78"/>
      <c r="AL401" s="78"/>
      <c r="AM401" s="93"/>
      <c r="AN401" s="7"/>
      <c r="AO401" s="7"/>
      <c r="AP401" s="7"/>
      <c r="AQ401" s="7">
        <f t="shared" ref="AQ401:AQ402" si="141">COUNTA(E401:AP401)</f>
        <v>3</v>
      </c>
      <c r="AR401" s="3">
        <f t="shared" si="140"/>
        <v>34</v>
      </c>
      <c r="AS401" s="8">
        <f t="shared" ref="AS401:AS402" si="142">AQ401/AR401</f>
        <v>8.8235294117647065E-2</v>
      </c>
    </row>
    <row r="402" spans="1:45" x14ac:dyDescent="0.2">
      <c r="A402" s="128"/>
      <c r="B402" s="108"/>
      <c r="C402" s="87" t="s">
        <v>114</v>
      </c>
      <c r="D402" s="21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95" t="s">
        <v>147</v>
      </c>
      <c r="S402" s="78"/>
      <c r="T402" s="78"/>
      <c r="U402" s="78"/>
      <c r="V402" s="78"/>
      <c r="W402" s="78"/>
      <c r="X402" s="95" t="s">
        <v>147</v>
      </c>
      <c r="Y402" s="78"/>
      <c r="Z402" s="77"/>
      <c r="AA402" s="78"/>
      <c r="AB402" s="78"/>
      <c r="AC402" s="78"/>
      <c r="AD402" s="78"/>
      <c r="AE402" s="78"/>
      <c r="AF402" s="78"/>
      <c r="AG402" s="78"/>
      <c r="AH402" s="78"/>
      <c r="AI402" s="78"/>
      <c r="AJ402" s="95" t="s">
        <v>147</v>
      </c>
      <c r="AK402" s="78"/>
      <c r="AL402" s="78"/>
      <c r="AM402" s="93"/>
      <c r="AN402" s="7"/>
      <c r="AO402" s="7"/>
      <c r="AP402" s="7"/>
      <c r="AQ402" s="7">
        <f t="shared" si="141"/>
        <v>3</v>
      </c>
      <c r="AR402" s="3">
        <f t="shared" si="140"/>
        <v>34</v>
      </c>
      <c r="AS402" s="8">
        <f t="shared" si="142"/>
        <v>8.8235294117647065E-2</v>
      </c>
    </row>
    <row r="403" spans="1:45" x14ac:dyDescent="0.2">
      <c r="A403" s="128"/>
      <c r="B403" s="108"/>
      <c r="C403" s="87" t="s">
        <v>143</v>
      </c>
      <c r="D403" s="21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95" t="s">
        <v>147</v>
      </c>
      <c r="S403" s="78"/>
      <c r="T403" s="78"/>
      <c r="U403" s="78"/>
      <c r="V403" s="78"/>
      <c r="W403" s="78"/>
      <c r="X403" s="95" t="s">
        <v>147</v>
      </c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93"/>
      <c r="AJ403" s="95" t="s">
        <v>147</v>
      </c>
      <c r="AK403" s="78"/>
      <c r="AL403" s="78"/>
      <c r="AM403" s="93"/>
      <c r="AN403" s="7"/>
      <c r="AO403" s="7"/>
      <c r="AP403" s="7"/>
      <c r="AQ403" s="7">
        <f t="shared" si="132"/>
        <v>3</v>
      </c>
      <c r="AR403" s="3">
        <f t="shared" si="140"/>
        <v>34</v>
      </c>
      <c r="AS403" s="8">
        <f t="shared" si="131"/>
        <v>8.8235294117647065E-2</v>
      </c>
    </row>
    <row r="404" spans="1:45" x14ac:dyDescent="0.2">
      <c r="A404" s="128"/>
      <c r="B404" s="110" t="s">
        <v>28</v>
      </c>
      <c r="C404" s="87" t="s">
        <v>112</v>
      </c>
      <c r="D404" s="21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95" t="s">
        <v>147</v>
      </c>
      <c r="P404" s="78"/>
      <c r="Q404" s="78"/>
      <c r="R404" s="78"/>
      <c r="S404" s="78"/>
      <c r="T404" s="78"/>
      <c r="U404" s="95" t="s">
        <v>147</v>
      </c>
      <c r="V404" s="78"/>
      <c r="W404" s="78"/>
      <c r="X404" s="78"/>
      <c r="Y404" s="78"/>
      <c r="Z404" s="78"/>
      <c r="AA404" s="78"/>
      <c r="AB404" s="78"/>
      <c r="AC404" s="78"/>
      <c r="AD404" s="95" t="s">
        <v>147</v>
      </c>
      <c r="AE404" s="78"/>
      <c r="AF404" s="78"/>
      <c r="AG404" s="78"/>
      <c r="AH404" s="78"/>
      <c r="AI404" s="93"/>
      <c r="AJ404" s="93"/>
      <c r="AK404" s="78"/>
      <c r="AL404" s="95" t="s">
        <v>147</v>
      </c>
      <c r="AM404" s="93"/>
      <c r="AN404" s="7"/>
      <c r="AO404" s="7"/>
      <c r="AP404" s="7"/>
      <c r="AQ404" s="7">
        <f t="shared" si="132"/>
        <v>4</v>
      </c>
      <c r="AR404" s="3">
        <f>34*2</f>
        <v>68</v>
      </c>
      <c r="AS404" s="8">
        <f t="shared" si="131"/>
        <v>5.8823529411764705E-2</v>
      </c>
    </row>
    <row r="405" spans="1:45" x14ac:dyDescent="0.2">
      <c r="A405" s="128"/>
      <c r="B405" s="108"/>
      <c r="C405" s="87" t="s">
        <v>113</v>
      </c>
      <c r="D405" s="21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95" t="s">
        <v>147</v>
      </c>
      <c r="P405" s="78"/>
      <c r="Q405" s="78"/>
      <c r="R405" s="78"/>
      <c r="S405" s="78"/>
      <c r="T405" s="78"/>
      <c r="U405" s="95" t="s">
        <v>147</v>
      </c>
      <c r="V405" s="78"/>
      <c r="W405" s="78"/>
      <c r="X405" s="78"/>
      <c r="Y405" s="78"/>
      <c r="Z405" s="78"/>
      <c r="AA405" s="78"/>
      <c r="AB405" s="78"/>
      <c r="AC405" s="78"/>
      <c r="AD405" s="95" t="s">
        <v>147</v>
      </c>
      <c r="AE405" s="78"/>
      <c r="AF405" s="78"/>
      <c r="AG405" s="78"/>
      <c r="AH405" s="78"/>
      <c r="AI405" s="93"/>
      <c r="AJ405" s="93"/>
      <c r="AK405" s="78"/>
      <c r="AL405" s="95" t="s">
        <v>147</v>
      </c>
      <c r="AM405" s="93"/>
      <c r="AN405" s="7"/>
      <c r="AO405" s="7"/>
      <c r="AP405" s="7"/>
      <c r="AQ405" s="7">
        <f t="shared" ref="AQ405" si="143">COUNTA(E405:AP405)</f>
        <v>4</v>
      </c>
      <c r="AR405" s="3">
        <f>34*2</f>
        <v>68</v>
      </c>
      <c r="AS405" s="8">
        <f t="shared" ref="AS405" si="144">AQ405/AR405</f>
        <v>5.8823529411764705E-2</v>
      </c>
    </row>
    <row r="406" spans="1:45" x14ac:dyDescent="0.2">
      <c r="A406" s="128"/>
      <c r="B406" s="108"/>
      <c r="C406" s="87" t="s">
        <v>114</v>
      </c>
      <c r="D406" s="21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95" t="s">
        <v>147</v>
      </c>
      <c r="P406" s="78"/>
      <c r="Q406" s="78"/>
      <c r="R406" s="78"/>
      <c r="S406" s="78"/>
      <c r="T406" s="78"/>
      <c r="U406" s="95" t="s">
        <v>147</v>
      </c>
      <c r="V406" s="78"/>
      <c r="W406" s="78"/>
      <c r="X406" s="78"/>
      <c r="Y406" s="78"/>
      <c r="Z406" s="78"/>
      <c r="AA406" s="78"/>
      <c r="AB406" s="78"/>
      <c r="AC406" s="78"/>
      <c r="AD406" s="95" t="s">
        <v>147</v>
      </c>
      <c r="AE406" s="78"/>
      <c r="AF406" s="78"/>
      <c r="AG406" s="78"/>
      <c r="AH406" s="78"/>
      <c r="AI406" s="93"/>
      <c r="AJ406" s="93"/>
      <c r="AK406" s="78"/>
      <c r="AL406" s="95" t="s">
        <v>147</v>
      </c>
      <c r="AM406" s="93"/>
      <c r="AN406" s="7"/>
      <c r="AO406" s="7"/>
      <c r="AP406" s="7"/>
      <c r="AQ406" s="7">
        <f t="shared" si="132"/>
        <v>4</v>
      </c>
      <c r="AR406" s="3">
        <f t="shared" ref="AR406:AR407" si="145">34*2</f>
        <v>68</v>
      </c>
      <c r="AS406" s="8">
        <f t="shared" si="131"/>
        <v>5.8823529411764705E-2</v>
      </c>
    </row>
    <row r="407" spans="1:45" x14ac:dyDescent="0.2">
      <c r="A407" s="128"/>
      <c r="B407" s="109"/>
      <c r="C407" s="87" t="s">
        <v>143</v>
      </c>
      <c r="D407" s="21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95" t="s">
        <v>147</v>
      </c>
      <c r="P407" s="78"/>
      <c r="Q407" s="78"/>
      <c r="R407" s="78"/>
      <c r="S407" s="78"/>
      <c r="T407" s="78"/>
      <c r="U407" s="95" t="s">
        <v>147</v>
      </c>
      <c r="V407" s="78"/>
      <c r="W407" s="78"/>
      <c r="X407" s="78"/>
      <c r="Y407" s="78"/>
      <c r="Z407" s="78"/>
      <c r="AA407" s="78"/>
      <c r="AB407" s="78"/>
      <c r="AC407" s="78"/>
      <c r="AD407" s="95" t="s">
        <v>147</v>
      </c>
      <c r="AE407" s="78"/>
      <c r="AF407" s="78"/>
      <c r="AG407" s="78"/>
      <c r="AH407" s="78"/>
      <c r="AI407" s="93"/>
      <c r="AJ407" s="93"/>
      <c r="AK407" s="78"/>
      <c r="AL407" s="95" t="s">
        <v>147</v>
      </c>
      <c r="AM407" s="93"/>
      <c r="AN407" s="7"/>
      <c r="AO407" s="7"/>
      <c r="AP407" s="7"/>
      <c r="AQ407" s="7">
        <f t="shared" si="132"/>
        <v>4</v>
      </c>
      <c r="AR407" s="3">
        <f t="shared" si="145"/>
        <v>68</v>
      </c>
      <c r="AS407" s="8">
        <f t="shared" si="131"/>
        <v>5.8823529411764705E-2</v>
      </c>
    </row>
    <row r="408" spans="1:45" ht="22.5" customHeight="1" x14ac:dyDescent="0.2">
      <c r="A408" s="128"/>
      <c r="B408" s="110" t="s">
        <v>32</v>
      </c>
      <c r="C408" s="87" t="s">
        <v>112</v>
      </c>
      <c r="D408" s="21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95" t="s">
        <v>147</v>
      </c>
      <c r="T408" s="78"/>
      <c r="U408" s="78"/>
      <c r="V408" s="78"/>
      <c r="W408" s="78"/>
      <c r="X408" s="78"/>
      <c r="Y408" s="95" t="s">
        <v>147</v>
      </c>
      <c r="Z408" s="78"/>
      <c r="AA408" s="78"/>
      <c r="AB408" s="78"/>
      <c r="AC408" s="78"/>
      <c r="AD408" s="78"/>
      <c r="AE408" s="78"/>
      <c r="AF408" s="78"/>
      <c r="AG408" s="95" t="s">
        <v>147</v>
      </c>
      <c r="AH408" s="78"/>
      <c r="AI408" s="93"/>
      <c r="AJ408" s="93"/>
      <c r="AK408" s="78"/>
      <c r="AL408" s="78"/>
      <c r="AM408" s="93"/>
      <c r="AN408" s="7"/>
      <c r="AO408" s="7"/>
      <c r="AP408" s="7"/>
      <c r="AQ408" s="7">
        <f t="shared" si="132"/>
        <v>3</v>
      </c>
      <c r="AR408" s="3">
        <f>34*1</f>
        <v>34</v>
      </c>
      <c r="AS408" s="8">
        <f t="shared" si="131"/>
        <v>8.8235294117647065E-2</v>
      </c>
    </row>
    <row r="409" spans="1:45" hidden="1" x14ac:dyDescent="0.2">
      <c r="A409" s="128"/>
      <c r="B409" s="108"/>
      <c r="C409" s="87" t="s">
        <v>113</v>
      </c>
      <c r="D409" s="21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95" t="s">
        <v>147</v>
      </c>
      <c r="T409" s="78"/>
      <c r="U409" s="78"/>
      <c r="V409" s="78"/>
      <c r="W409" s="78"/>
      <c r="X409" s="78"/>
      <c r="Y409" s="95" t="s">
        <v>147</v>
      </c>
      <c r="Z409" s="78"/>
      <c r="AA409" s="78"/>
      <c r="AB409" s="78"/>
      <c r="AC409" s="78"/>
      <c r="AD409" s="78"/>
      <c r="AE409" s="78"/>
      <c r="AF409" s="78"/>
      <c r="AG409" s="95" t="s">
        <v>147</v>
      </c>
      <c r="AH409" s="78"/>
      <c r="AI409" s="93"/>
      <c r="AJ409" s="93"/>
      <c r="AK409" s="78"/>
      <c r="AL409" s="78"/>
      <c r="AM409" s="93"/>
      <c r="AN409" s="7"/>
      <c r="AO409" s="7"/>
      <c r="AP409" s="7"/>
      <c r="AQ409" s="7">
        <f t="shared" ref="AQ409" si="146">COUNTA(E409:AP409)</f>
        <v>3</v>
      </c>
      <c r="AR409" s="3">
        <f>34*1</f>
        <v>34</v>
      </c>
      <c r="AS409" s="8">
        <f t="shared" ref="AS409" si="147">AQ409/AR409</f>
        <v>8.8235294117647065E-2</v>
      </c>
    </row>
    <row r="410" spans="1:45" hidden="1" x14ac:dyDescent="0.2">
      <c r="A410" s="128"/>
      <c r="B410" s="108"/>
      <c r="C410" s="87" t="s">
        <v>114</v>
      </c>
      <c r="D410" s="21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95" t="s">
        <v>147</v>
      </c>
      <c r="T410" s="4"/>
      <c r="U410" s="4"/>
      <c r="V410" s="4"/>
      <c r="W410" s="4"/>
      <c r="X410" s="4"/>
      <c r="Y410" s="95" t="s">
        <v>147</v>
      </c>
      <c r="Z410" s="4"/>
      <c r="AA410" s="4"/>
      <c r="AB410" s="4"/>
      <c r="AC410" s="4"/>
      <c r="AD410" s="4"/>
      <c r="AE410" s="4"/>
      <c r="AF410" s="4"/>
      <c r="AG410" s="95" t="s">
        <v>147</v>
      </c>
      <c r="AH410" s="4"/>
      <c r="AI410" s="7"/>
      <c r="AJ410" s="7"/>
      <c r="AK410" s="4"/>
      <c r="AL410" s="4"/>
      <c r="AM410" s="7"/>
      <c r="AN410" s="7"/>
      <c r="AO410" s="7"/>
      <c r="AP410" s="7"/>
      <c r="AQ410" s="7">
        <f t="shared" si="132"/>
        <v>3</v>
      </c>
      <c r="AR410" s="3">
        <f t="shared" ref="AR410:AR411" si="148">34*1</f>
        <v>34</v>
      </c>
      <c r="AS410" s="8">
        <f t="shared" si="131"/>
        <v>8.8235294117647065E-2</v>
      </c>
    </row>
    <row r="411" spans="1:45" hidden="1" x14ac:dyDescent="0.2">
      <c r="A411" s="128"/>
      <c r="B411" s="109"/>
      <c r="C411" s="87" t="s">
        <v>143</v>
      </c>
      <c r="D411" s="21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95" t="s">
        <v>147</v>
      </c>
      <c r="T411" s="4"/>
      <c r="U411" s="4"/>
      <c r="V411" s="4"/>
      <c r="W411" s="4"/>
      <c r="X411" s="4"/>
      <c r="Y411" s="95" t="s">
        <v>147</v>
      </c>
      <c r="Z411" s="4"/>
      <c r="AA411" s="4"/>
      <c r="AB411" s="4"/>
      <c r="AC411" s="4"/>
      <c r="AD411" s="4"/>
      <c r="AE411" s="4"/>
      <c r="AF411" s="4"/>
      <c r="AG411" s="95" t="s">
        <v>147</v>
      </c>
      <c r="AH411" s="4"/>
      <c r="AI411" s="7"/>
      <c r="AJ411" s="7"/>
      <c r="AK411" s="4"/>
      <c r="AL411" s="4"/>
      <c r="AM411" s="7"/>
      <c r="AN411" s="7"/>
      <c r="AO411" s="7"/>
      <c r="AP411" s="7"/>
      <c r="AQ411" s="7">
        <f t="shared" si="132"/>
        <v>3</v>
      </c>
      <c r="AR411" s="3">
        <f t="shared" si="148"/>
        <v>34</v>
      </c>
      <c r="AS411" s="8">
        <f t="shared" si="131"/>
        <v>8.8235294117647065E-2</v>
      </c>
    </row>
    <row r="412" spans="1:45" hidden="1" x14ac:dyDescent="0.2">
      <c r="A412" s="128"/>
      <c r="B412" s="110" t="s">
        <v>30</v>
      </c>
      <c r="C412" s="87" t="s">
        <v>112</v>
      </c>
      <c r="D412" s="21"/>
      <c r="E412" s="4"/>
      <c r="F412" s="4"/>
      <c r="G412" s="4"/>
      <c r="H412" s="4"/>
      <c r="I412" s="4"/>
      <c r="J412" s="4"/>
      <c r="K412" s="4"/>
      <c r="L412" s="95" t="s">
        <v>147</v>
      </c>
      <c r="M412" s="4"/>
      <c r="N412" s="4"/>
      <c r="O412" s="4"/>
      <c r="P412" s="4"/>
      <c r="Q412" s="4"/>
      <c r="R412" s="4"/>
      <c r="S412" s="4"/>
      <c r="T412" s="95" t="s">
        <v>147</v>
      </c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95" t="s">
        <v>147</v>
      </c>
      <c r="AF412" s="4"/>
      <c r="AG412" s="4"/>
      <c r="AH412" s="4"/>
      <c r="AI412" s="7"/>
      <c r="AJ412" s="95" t="s">
        <v>147</v>
      </c>
      <c r="AK412" s="4"/>
      <c r="AL412" s="4"/>
      <c r="AM412" s="7"/>
      <c r="AN412" s="7"/>
      <c r="AO412" s="7"/>
      <c r="AP412" s="7"/>
      <c r="AQ412" s="7">
        <f t="shared" si="132"/>
        <v>4</v>
      </c>
      <c r="AR412" s="3">
        <f>34*2</f>
        <v>68</v>
      </c>
      <c r="AS412" s="8">
        <f t="shared" si="131"/>
        <v>5.8823529411764705E-2</v>
      </c>
    </row>
    <row r="413" spans="1:45" hidden="1" x14ac:dyDescent="0.2">
      <c r="A413" s="128"/>
      <c r="B413" s="108"/>
      <c r="C413" s="87" t="s">
        <v>113</v>
      </c>
      <c r="D413" s="21"/>
      <c r="E413" s="4"/>
      <c r="F413" s="4"/>
      <c r="G413" s="4"/>
      <c r="H413" s="4"/>
      <c r="I413" s="4"/>
      <c r="J413" s="4"/>
      <c r="K413" s="4"/>
      <c r="L413" s="95" t="s">
        <v>147</v>
      </c>
      <c r="M413" s="4"/>
      <c r="N413" s="4"/>
      <c r="O413" s="4"/>
      <c r="P413" s="4"/>
      <c r="Q413" s="4"/>
      <c r="R413" s="4"/>
      <c r="S413" s="4"/>
      <c r="T413" s="95" t="s">
        <v>147</v>
      </c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95" t="s">
        <v>147</v>
      </c>
      <c r="AF413" s="4"/>
      <c r="AG413" s="4"/>
      <c r="AH413" s="4"/>
      <c r="AI413" s="7"/>
      <c r="AJ413" s="95" t="s">
        <v>147</v>
      </c>
      <c r="AK413" s="4"/>
      <c r="AL413" s="4"/>
      <c r="AM413" s="7"/>
      <c r="AN413" s="7"/>
      <c r="AO413" s="7"/>
      <c r="AP413" s="7"/>
      <c r="AQ413" s="7">
        <f t="shared" ref="AQ413" si="149">COUNTA(E413:AP413)</f>
        <v>4</v>
      </c>
      <c r="AR413" s="3">
        <f>34*2</f>
        <v>68</v>
      </c>
      <c r="AS413" s="8">
        <f t="shared" ref="AS413" si="150">AQ413/AR413</f>
        <v>5.8823529411764705E-2</v>
      </c>
    </row>
    <row r="414" spans="1:45" hidden="1" x14ac:dyDescent="0.2">
      <c r="A414" s="128"/>
      <c r="B414" s="108"/>
      <c r="C414" s="87" t="s">
        <v>114</v>
      </c>
      <c r="D414" s="21"/>
      <c r="E414" s="4"/>
      <c r="F414" s="4"/>
      <c r="G414" s="4"/>
      <c r="H414" s="4"/>
      <c r="I414" s="4"/>
      <c r="J414" s="4"/>
      <c r="K414" s="4"/>
      <c r="L414" s="95" t="s">
        <v>147</v>
      </c>
      <c r="M414" s="4"/>
      <c r="N414" s="4"/>
      <c r="O414" s="4"/>
      <c r="P414" s="4"/>
      <c r="Q414" s="4"/>
      <c r="R414" s="4"/>
      <c r="S414" s="4"/>
      <c r="T414" s="95" t="s">
        <v>147</v>
      </c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95" t="s">
        <v>147</v>
      </c>
      <c r="AF414" s="4"/>
      <c r="AG414" s="4"/>
      <c r="AH414" s="4"/>
      <c r="AI414" s="7"/>
      <c r="AJ414" s="95" t="s">
        <v>147</v>
      </c>
      <c r="AK414" s="4"/>
      <c r="AL414" s="4"/>
      <c r="AM414" s="7"/>
      <c r="AN414" s="7"/>
      <c r="AO414" s="7"/>
      <c r="AP414" s="7"/>
      <c r="AQ414" s="7">
        <f t="shared" si="132"/>
        <v>4</v>
      </c>
      <c r="AR414" s="3">
        <f t="shared" ref="AR414:AR415" si="151">34*2</f>
        <v>68</v>
      </c>
      <c r="AS414" s="8">
        <f t="shared" si="131"/>
        <v>5.8823529411764705E-2</v>
      </c>
    </row>
    <row r="415" spans="1:45" hidden="1" x14ac:dyDescent="0.2">
      <c r="A415" s="128"/>
      <c r="B415" s="109"/>
      <c r="C415" s="87" t="s">
        <v>143</v>
      </c>
      <c r="D415" s="21"/>
      <c r="E415" s="4"/>
      <c r="F415" s="4"/>
      <c r="G415" s="4"/>
      <c r="H415" s="4"/>
      <c r="I415" s="4"/>
      <c r="J415" s="4"/>
      <c r="K415" s="4"/>
      <c r="L415" s="95" t="s">
        <v>147</v>
      </c>
      <c r="M415" s="4"/>
      <c r="N415" s="4"/>
      <c r="O415" s="4"/>
      <c r="P415" s="4"/>
      <c r="Q415" s="4"/>
      <c r="R415" s="4"/>
      <c r="S415" s="4"/>
      <c r="T415" s="95" t="s">
        <v>147</v>
      </c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95" t="s">
        <v>147</v>
      </c>
      <c r="AF415" s="4"/>
      <c r="AG415" s="4"/>
      <c r="AH415" s="4"/>
      <c r="AI415" s="7"/>
      <c r="AJ415" s="95" t="s">
        <v>147</v>
      </c>
      <c r="AK415" s="4"/>
      <c r="AL415" s="4"/>
      <c r="AM415" s="7"/>
      <c r="AN415" s="7"/>
      <c r="AO415" s="7"/>
      <c r="AP415" s="7"/>
      <c r="AQ415" s="7">
        <f t="shared" si="132"/>
        <v>4</v>
      </c>
      <c r="AR415" s="3">
        <f t="shared" si="151"/>
        <v>68</v>
      </c>
      <c r="AS415" s="8">
        <f t="shared" si="131"/>
        <v>5.8823529411764705E-2</v>
      </c>
    </row>
    <row r="416" spans="1:45" x14ac:dyDescent="0.2">
      <c r="A416" s="128"/>
      <c r="B416" s="110" t="s">
        <v>34</v>
      </c>
      <c r="C416" s="87" t="s">
        <v>112</v>
      </c>
      <c r="D416" s="21"/>
      <c r="E416" s="4"/>
      <c r="F416" s="4"/>
      <c r="G416" s="4"/>
      <c r="H416" s="4"/>
      <c r="I416" s="4"/>
      <c r="J416" s="4"/>
      <c r="K416" s="4"/>
      <c r="L416" s="4"/>
      <c r="M416" s="4"/>
      <c r="N416" s="95" t="s">
        <v>147</v>
      </c>
      <c r="O416" s="4"/>
      <c r="P416" s="4"/>
      <c r="Q416" s="4"/>
      <c r="R416" s="4"/>
      <c r="S416" s="4"/>
      <c r="T416" s="4"/>
      <c r="U416" s="4"/>
      <c r="V416" s="4"/>
      <c r="W416" s="95" t="s">
        <v>147</v>
      </c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95" t="s">
        <v>147</v>
      </c>
      <c r="AJ416" s="7"/>
      <c r="AK416" s="4"/>
      <c r="AL416" s="4"/>
      <c r="AM416" s="7"/>
      <c r="AN416" s="7"/>
      <c r="AO416" s="7"/>
      <c r="AP416" s="7"/>
      <c r="AQ416" s="7">
        <f t="shared" si="132"/>
        <v>3</v>
      </c>
      <c r="AR416" s="3">
        <f>34*3</f>
        <v>102</v>
      </c>
      <c r="AS416" s="8">
        <f t="shared" si="131"/>
        <v>2.9411764705882353E-2</v>
      </c>
    </row>
    <row r="417" spans="1:45" x14ac:dyDescent="0.2">
      <c r="A417" s="128"/>
      <c r="B417" s="108"/>
      <c r="C417" s="87" t="s">
        <v>113</v>
      </c>
      <c r="D417" s="21"/>
      <c r="E417" s="4"/>
      <c r="F417" s="4"/>
      <c r="G417" s="4"/>
      <c r="H417" s="4"/>
      <c r="I417" s="4"/>
      <c r="J417" s="4"/>
      <c r="K417" s="4"/>
      <c r="L417" s="4"/>
      <c r="M417" s="4"/>
      <c r="N417" s="95" t="s">
        <v>147</v>
      </c>
      <c r="O417" s="4"/>
      <c r="P417" s="4"/>
      <c r="Q417" s="4"/>
      <c r="R417" s="4"/>
      <c r="S417" s="4"/>
      <c r="T417" s="4"/>
      <c r="U417" s="4"/>
      <c r="V417" s="4"/>
      <c r="W417" s="95" t="s">
        <v>147</v>
      </c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95" t="s">
        <v>147</v>
      </c>
      <c r="AJ417" s="7"/>
      <c r="AK417" s="4"/>
      <c r="AL417" s="4"/>
      <c r="AM417" s="7"/>
      <c r="AN417" s="7"/>
      <c r="AO417" s="7"/>
      <c r="AP417" s="7"/>
      <c r="AQ417" s="7">
        <f t="shared" ref="AQ417" si="152">COUNTA(E417:AP417)</f>
        <v>3</v>
      </c>
      <c r="AR417" s="3">
        <f>34*3</f>
        <v>102</v>
      </c>
      <c r="AS417" s="8">
        <f t="shared" ref="AS417" si="153">AQ417/AR417</f>
        <v>2.9411764705882353E-2</v>
      </c>
    </row>
    <row r="418" spans="1:45" x14ac:dyDescent="0.2">
      <c r="A418" s="128"/>
      <c r="B418" s="108"/>
      <c r="C418" s="87" t="s">
        <v>114</v>
      </c>
      <c r="D418" s="21"/>
      <c r="E418" s="4"/>
      <c r="F418" s="4"/>
      <c r="G418" s="4"/>
      <c r="H418" s="4"/>
      <c r="I418" s="4"/>
      <c r="J418" s="4"/>
      <c r="K418" s="4"/>
      <c r="L418" s="4"/>
      <c r="M418" s="4"/>
      <c r="N418" s="95" t="s">
        <v>147</v>
      </c>
      <c r="O418" s="4"/>
      <c r="P418" s="4"/>
      <c r="Q418" s="4"/>
      <c r="R418" s="4"/>
      <c r="S418" s="4"/>
      <c r="T418" s="4"/>
      <c r="U418" s="4"/>
      <c r="V418" s="4"/>
      <c r="W418" s="95" t="s">
        <v>147</v>
      </c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95" t="s">
        <v>147</v>
      </c>
      <c r="AJ418" s="7"/>
      <c r="AK418" s="4"/>
      <c r="AL418" s="4"/>
      <c r="AM418" s="7"/>
      <c r="AN418" s="7"/>
      <c r="AO418" s="7"/>
      <c r="AP418" s="7"/>
      <c r="AQ418" s="7">
        <f t="shared" si="132"/>
        <v>3</v>
      </c>
      <c r="AR418" s="3">
        <f t="shared" ref="AR418:AR419" si="154">34*3</f>
        <v>102</v>
      </c>
      <c r="AS418" s="8">
        <f t="shared" si="131"/>
        <v>2.9411764705882353E-2</v>
      </c>
    </row>
    <row r="419" spans="1:45" x14ac:dyDescent="0.2">
      <c r="A419" s="128"/>
      <c r="B419" s="109"/>
      <c r="C419" s="87" t="s">
        <v>143</v>
      </c>
      <c r="D419" s="21"/>
      <c r="E419" s="4"/>
      <c r="F419" s="4"/>
      <c r="G419" s="4"/>
      <c r="H419" s="4"/>
      <c r="I419" s="4"/>
      <c r="J419" s="4"/>
      <c r="K419" s="4"/>
      <c r="L419" s="4"/>
      <c r="M419" s="4"/>
      <c r="N419" s="95" t="s">
        <v>147</v>
      </c>
      <c r="O419" s="4"/>
      <c r="P419" s="4"/>
      <c r="Q419" s="4"/>
      <c r="R419" s="4"/>
      <c r="S419" s="4"/>
      <c r="T419" s="4"/>
      <c r="U419" s="4"/>
      <c r="V419" s="4"/>
      <c r="W419" s="95" t="s">
        <v>147</v>
      </c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95" t="s">
        <v>147</v>
      </c>
      <c r="AJ419" s="7"/>
      <c r="AK419" s="4"/>
      <c r="AL419" s="4"/>
      <c r="AM419" s="7"/>
      <c r="AN419" s="7"/>
      <c r="AO419" s="7"/>
      <c r="AP419" s="7"/>
      <c r="AQ419" s="7">
        <f t="shared" si="132"/>
        <v>3</v>
      </c>
      <c r="AR419" s="3">
        <f t="shared" si="154"/>
        <v>102</v>
      </c>
      <c r="AS419" s="8">
        <f t="shared" si="131"/>
        <v>2.9411764705882353E-2</v>
      </c>
    </row>
    <row r="420" spans="1:45" x14ac:dyDescent="0.2">
      <c r="A420" s="128"/>
      <c r="B420" s="111" t="s">
        <v>37</v>
      </c>
      <c r="C420" s="87" t="s">
        <v>112</v>
      </c>
      <c r="D420" s="21"/>
      <c r="E420" s="4"/>
      <c r="F420" s="4"/>
      <c r="G420" s="95" t="s">
        <v>147</v>
      </c>
      <c r="H420" s="4"/>
      <c r="I420" s="4"/>
      <c r="J420" s="4"/>
      <c r="K420" s="4"/>
      <c r="L420" s="4"/>
      <c r="M420" s="95" t="s">
        <v>147</v>
      </c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95" t="s">
        <v>147</v>
      </c>
      <c r="Z420" s="4"/>
      <c r="AA420" s="4"/>
      <c r="AB420" s="4"/>
      <c r="AC420" s="4"/>
      <c r="AD420" s="4"/>
      <c r="AE420" s="4"/>
      <c r="AF420" s="4"/>
      <c r="AG420" s="4"/>
      <c r="AH420" s="4"/>
      <c r="AI420" s="95" t="s">
        <v>147</v>
      </c>
      <c r="AJ420" s="7"/>
      <c r="AK420" s="4"/>
      <c r="AL420" s="4"/>
      <c r="AM420" s="7"/>
      <c r="AN420" s="7"/>
      <c r="AO420" s="7"/>
      <c r="AP420" s="7"/>
      <c r="AQ420" s="7">
        <f t="shared" si="132"/>
        <v>4</v>
      </c>
      <c r="AR420" s="3">
        <f>34*2</f>
        <v>68</v>
      </c>
      <c r="AS420" s="8">
        <f t="shared" si="131"/>
        <v>5.8823529411764705E-2</v>
      </c>
    </row>
    <row r="421" spans="1:45" x14ac:dyDescent="0.2">
      <c r="A421" s="128"/>
      <c r="B421" s="111"/>
      <c r="C421" s="87" t="s">
        <v>113</v>
      </c>
      <c r="D421" s="21"/>
      <c r="E421" s="4"/>
      <c r="F421" s="4"/>
      <c r="G421" s="95" t="s">
        <v>147</v>
      </c>
      <c r="H421" s="4"/>
      <c r="I421" s="4"/>
      <c r="J421" s="4"/>
      <c r="K421" s="4"/>
      <c r="L421" s="4"/>
      <c r="M421" s="95" t="s">
        <v>147</v>
      </c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95" t="s">
        <v>147</v>
      </c>
      <c r="Z421" s="4"/>
      <c r="AA421" s="4"/>
      <c r="AB421" s="4"/>
      <c r="AC421" s="4"/>
      <c r="AD421" s="4"/>
      <c r="AE421" s="4"/>
      <c r="AF421" s="4"/>
      <c r="AG421" s="4"/>
      <c r="AH421" s="4"/>
      <c r="AI421" s="95" t="s">
        <v>147</v>
      </c>
      <c r="AJ421" s="7"/>
      <c r="AK421" s="4"/>
      <c r="AL421" s="4"/>
      <c r="AM421" s="7"/>
      <c r="AN421" s="7"/>
      <c r="AO421" s="7"/>
      <c r="AP421" s="7"/>
      <c r="AQ421" s="7">
        <f t="shared" ref="AQ421:AQ425" si="155">COUNTA(E421:AP421)</f>
        <v>4</v>
      </c>
      <c r="AR421" s="3">
        <f t="shared" ref="AR421:AR425" si="156">34*2</f>
        <v>68</v>
      </c>
      <c r="AS421" s="8">
        <f t="shared" ref="AS421:AS425" si="157">AQ421/AR421</f>
        <v>5.8823529411764705E-2</v>
      </c>
    </row>
    <row r="422" spans="1:45" x14ac:dyDescent="0.2">
      <c r="A422" s="128"/>
      <c r="B422" s="111"/>
      <c r="C422" s="87" t="s">
        <v>114</v>
      </c>
      <c r="D422" s="21"/>
      <c r="E422" s="4"/>
      <c r="F422" s="4"/>
      <c r="G422" s="95" t="s">
        <v>147</v>
      </c>
      <c r="H422" s="4"/>
      <c r="I422" s="4"/>
      <c r="J422" s="4"/>
      <c r="K422" s="4"/>
      <c r="L422" s="4"/>
      <c r="M422" s="95" t="s">
        <v>147</v>
      </c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95" t="s">
        <v>147</v>
      </c>
      <c r="Z422" s="4"/>
      <c r="AA422" s="4"/>
      <c r="AB422" s="4"/>
      <c r="AC422" s="4"/>
      <c r="AD422" s="4"/>
      <c r="AE422" s="4"/>
      <c r="AF422" s="4"/>
      <c r="AG422" s="4"/>
      <c r="AH422" s="4"/>
      <c r="AI422" s="95" t="s">
        <v>147</v>
      </c>
      <c r="AJ422" s="7"/>
      <c r="AK422" s="4"/>
      <c r="AL422" s="4"/>
      <c r="AM422" s="7"/>
      <c r="AN422" s="7"/>
      <c r="AO422" s="7"/>
      <c r="AP422" s="7"/>
      <c r="AQ422" s="7">
        <f t="shared" si="155"/>
        <v>4</v>
      </c>
      <c r="AR422" s="3">
        <f t="shared" si="156"/>
        <v>68</v>
      </c>
      <c r="AS422" s="8">
        <f t="shared" si="157"/>
        <v>5.8823529411764705E-2</v>
      </c>
    </row>
    <row r="423" spans="1:45" x14ac:dyDescent="0.2">
      <c r="A423" s="128"/>
      <c r="B423" s="111"/>
      <c r="C423" s="87" t="s">
        <v>143</v>
      </c>
      <c r="D423" s="21"/>
      <c r="E423" s="4"/>
      <c r="F423" s="4"/>
      <c r="G423" s="95" t="s">
        <v>147</v>
      </c>
      <c r="H423" s="4"/>
      <c r="I423" s="4"/>
      <c r="J423" s="4"/>
      <c r="K423" s="4"/>
      <c r="L423" s="4"/>
      <c r="M423" s="95" t="s">
        <v>147</v>
      </c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95" t="s">
        <v>147</v>
      </c>
      <c r="Z423" s="4"/>
      <c r="AA423" s="4"/>
      <c r="AB423" s="4"/>
      <c r="AC423" s="4"/>
      <c r="AD423" s="4"/>
      <c r="AE423" s="4"/>
      <c r="AF423" s="4"/>
      <c r="AG423" s="4"/>
      <c r="AH423" s="4"/>
      <c r="AI423" s="95" t="s">
        <v>147</v>
      </c>
      <c r="AJ423" s="7"/>
      <c r="AK423" s="4"/>
      <c r="AL423" s="4"/>
      <c r="AM423" s="7"/>
      <c r="AN423" s="7"/>
      <c r="AO423" s="7"/>
      <c r="AP423" s="7"/>
      <c r="AQ423" s="7">
        <f t="shared" si="155"/>
        <v>4</v>
      </c>
      <c r="AR423" s="3">
        <f t="shared" si="156"/>
        <v>68</v>
      </c>
      <c r="AS423" s="8">
        <f t="shared" si="157"/>
        <v>5.8823529411764705E-2</v>
      </c>
    </row>
    <row r="424" spans="1:45" x14ac:dyDescent="0.2">
      <c r="A424" s="128"/>
      <c r="B424" s="111" t="s">
        <v>29</v>
      </c>
      <c r="C424" s="87" t="s">
        <v>112</v>
      </c>
      <c r="D424" s="21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7"/>
      <c r="AJ424" s="7"/>
      <c r="AK424" s="4"/>
      <c r="AL424" s="4"/>
      <c r="AM424" s="7"/>
      <c r="AN424" s="7"/>
      <c r="AO424" s="7"/>
      <c r="AP424" s="7"/>
      <c r="AQ424" s="7">
        <f t="shared" si="155"/>
        <v>0</v>
      </c>
      <c r="AR424" s="3">
        <f t="shared" si="156"/>
        <v>68</v>
      </c>
      <c r="AS424" s="8">
        <f t="shared" si="157"/>
        <v>0</v>
      </c>
    </row>
    <row r="425" spans="1:45" x14ac:dyDescent="0.2">
      <c r="A425" s="128"/>
      <c r="B425" s="111"/>
      <c r="C425" s="87" t="s">
        <v>113</v>
      </c>
      <c r="D425" s="21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7"/>
      <c r="AJ425" s="7"/>
      <c r="AK425" s="4"/>
      <c r="AL425" s="4"/>
      <c r="AM425" s="7"/>
      <c r="AN425" s="7"/>
      <c r="AO425" s="7"/>
      <c r="AP425" s="7"/>
      <c r="AQ425" s="7">
        <f t="shared" si="155"/>
        <v>0</v>
      </c>
      <c r="AR425" s="3">
        <f t="shared" si="156"/>
        <v>68</v>
      </c>
      <c r="AS425" s="8">
        <f t="shared" si="157"/>
        <v>0</v>
      </c>
    </row>
    <row r="426" spans="1:45" x14ac:dyDescent="0.2">
      <c r="A426" s="128"/>
      <c r="B426" s="111"/>
      <c r="C426" s="87" t="s">
        <v>114</v>
      </c>
      <c r="D426" s="21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7"/>
      <c r="AJ426" s="7"/>
      <c r="AK426" s="4"/>
      <c r="AL426" s="4"/>
      <c r="AM426" s="7"/>
      <c r="AN426" s="7"/>
      <c r="AO426" s="7"/>
      <c r="AP426" s="7"/>
      <c r="AQ426" s="7">
        <f t="shared" si="132"/>
        <v>0</v>
      </c>
      <c r="AR426" s="3">
        <f t="shared" ref="AR426:AR427" si="158">34*2</f>
        <v>68</v>
      </c>
      <c r="AS426" s="8">
        <f t="shared" si="131"/>
        <v>0</v>
      </c>
    </row>
    <row r="427" spans="1:45" x14ac:dyDescent="0.2">
      <c r="A427" s="128"/>
      <c r="B427" s="111"/>
      <c r="C427" s="87" t="s">
        <v>143</v>
      </c>
      <c r="D427" s="21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7"/>
      <c r="AJ427" s="7"/>
      <c r="AK427" s="4"/>
      <c r="AL427" s="4"/>
      <c r="AM427" s="7"/>
      <c r="AN427" s="7"/>
      <c r="AO427" s="7"/>
      <c r="AP427" s="7"/>
      <c r="AQ427" s="7">
        <f t="shared" si="132"/>
        <v>0</v>
      </c>
      <c r="AR427" s="3">
        <f t="shared" si="158"/>
        <v>68</v>
      </c>
      <c r="AS427" s="8">
        <f t="shared" si="131"/>
        <v>0</v>
      </c>
    </row>
    <row r="428" spans="1:45" x14ac:dyDescent="0.2">
      <c r="A428" s="128"/>
      <c r="B428" s="111" t="s">
        <v>86</v>
      </c>
      <c r="C428" s="87" t="s">
        <v>112</v>
      </c>
      <c r="D428" s="21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7"/>
      <c r="AJ428" s="7"/>
      <c r="AK428" s="4"/>
      <c r="AL428" s="4"/>
      <c r="AM428" s="7"/>
      <c r="AN428" s="7"/>
      <c r="AO428" s="7"/>
      <c r="AP428" s="7"/>
      <c r="AQ428" s="7">
        <f t="shared" si="132"/>
        <v>0</v>
      </c>
      <c r="AR428" s="3">
        <f>34*1</f>
        <v>34</v>
      </c>
      <c r="AS428" s="8">
        <f t="shared" si="131"/>
        <v>0</v>
      </c>
    </row>
    <row r="429" spans="1:45" x14ac:dyDescent="0.2">
      <c r="A429" s="128"/>
      <c r="B429" s="111"/>
      <c r="C429" s="87" t="s">
        <v>113</v>
      </c>
      <c r="D429" s="21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7"/>
      <c r="AJ429" s="7"/>
      <c r="AK429" s="4"/>
      <c r="AL429" s="4"/>
      <c r="AM429" s="7"/>
      <c r="AN429" s="7"/>
      <c r="AO429" s="7"/>
      <c r="AP429" s="7"/>
      <c r="AQ429" s="7">
        <f t="shared" si="132"/>
        <v>0</v>
      </c>
      <c r="AR429" s="3">
        <f t="shared" ref="AR429:AR435" si="159">34*1</f>
        <v>34</v>
      </c>
      <c r="AS429" s="8">
        <f t="shared" si="131"/>
        <v>0</v>
      </c>
    </row>
    <row r="430" spans="1:45" x14ac:dyDescent="0.2">
      <c r="A430" s="128"/>
      <c r="B430" s="111"/>
      <c r="C430" s="87" t="s">
        <v>114</v>
      </c>
      <c r="D430" s="21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7"/>
      <c r="AJ430" s="7"/>
      <c r="AK430" s="4"/>
      <c r="AL430" s="4"/>
      <c r="AM430" s="7"/>
      <c r="AN430" s="7"/>
      <c r="AO430" s="7"/>
      <c r="AP430" s="7"/>
      <c r="AQ430" s="7">
        <f t="shared" ref="AQ430:AQ434" si="160">COUNTA(E430:AP430)</f>
        <v>0</v>
      </c>
      <c r="AR430" s="3">
        <f t="shared" si="159"/>
        <v>34</v>
      </c>
      <c r="AS430" s="8">
        <f t="shared" ref="AS430:AS434" si="161">AQ430/AR430</f>
        <v>0</v>
      </c>
    </row>
    <row r="431" spans="1:45" x14ac:dyDescent="0.2">
      <c r="A431" s="128"/>
      <c r="B431" s="111"/>
      <c r="C431" s="87" t="s">
        <v>143</v>
      </c>
      <c r="D431" s="21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7"/>
      <c r="AJ431" s="7"/>
      <c r="AK431" s="4"/>
      <c r="AL431" s="4"/>
      <c r="AM431" s="7"/>
      <c r="AN431" s="7"/>
      <c r="AO431" s="7"/>
      <c r="AP431" s="7"/>
      <c r="AQ431" s="7">
        <f t="shared" si="160"/>
        <v>0</v>
      </c>
      <c r="AR431" s="3">
        <f t="shared" si="159"/>
        <v>34</v>
      </c>
      <c r="AS431" s="8">
        <f t="shared" si="161"/>
        <v>0</v>
      </c>
    </row>
    <row r="432" spans="1:45" x14ac:dyDescent="0.2">
      <c r="A432" s="128"/>
      <c r="B432" s="111" t="s">
        <v>108</v>
      </c>
      <c r="C432" s="87" t="s">
        <v>112</v>
      </c>
      <c r="D432" s="21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7"/>
      <c r="AJ432" s="7"/>
      <c r="AK432" s="4"/>
      <c r="AL432" s="4"/>
      <c r="AM432" s="7"/>
      <c r="AN432" s="7"/>
      <c r="AO432" s="7"/>
      <c r="AP432" s="7"/>
      <c r="AQ432" s="7">
        <f t="shared" si="160"/>
        <v>0</v>
      </c>
      <c r="AR432" s="3">
        <f t="shared" si="159"/>
        <v>34</v>
      </c>
      <c r="AS432" s="8">
        <f t="shared" si="161"/>
        <v>0</v>
      </c>
    </row>
    <row r="433" spans="1:45" x14ac:dyDescent="0.2">
      <c r="A433" s="128"/>
      <c r="B433" s="111"/>
      <c r="C433" s="87" t="s">
        <v>113</v>
      </c>
      <c r="D433" s="21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7"/>
      <c r="AJ433" s="7"/>
      <c r="AK433" s="4"/>
      <c r="AL433" s="4"/>
      <c r="AM433" s="7"/>
      <c r="AN433" s="7"/>
      <c r="AO433" s="7"/>
      <c r="AP433" s="7"/>
      <c r="AQ433" s="7">
        <f t="shared" si="160"/>
        <v>0</v>
      </c>
      <c r="AR433" s="3">
        <f t="shared" si="159"/>
        <v>34</v>
      </c>
      <c r="AS433" s="8">
        <f t="shared" si="161"/>
        <v>0</v>
      </c>
    </row>
    <row r="434" spans="1:45" x14ac:dyDescent="0.2">
      <c r="A434" s="128"/>
      <c r="B434" s="111"/>
      <c r="C434" s="87" t="s">
        <v>114</v>
      </c>
      <c r="D434" s="21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7"/>
      <c r="AJ434" s="7"/>
      <c r="AK434" s="4"/>
      <c r="AL434" s="4"/>
      <c r="AM434" s="7"/>
      <c r="AN434" s="7"/>
      <c r="AO434" s="7"/>
      <c r="AP434" s="7"/>
      <c r="AQ434" s="7">
        <f t="shared" si="160"/>
        <v>0</v>
      </c>
      <c r="AR434" s="3">
        <f t="shared" si="159"/>
        <v>34</v>
      </c>
      <c r="AS434" s="8">
        <f t="shared" si="161"/>
        <v>0</v>
      </c>
    </row>
    <row r="435" spans="1:45" x14ac:dyDescent="0.2">
      <c r="A435" s="128"/>
      <c r="B435" s="111"/>
      <c r="C435" s="87" t="s">
        <v>143</v>
      </c>
      <c r="D435" s="21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7"/>
      <c r="AJ435" s="7"/>
      <c r="AK435" s="4"/>
      <c r="AL435" s="4"/>
      <c r="AM435" s="7"/>
      <c r="AN435" s="7"/>
      <c r="AO435" s="7"/>
      <c r="AP435" s="7"/>
      <c r="AQ435" s="7">
        <f t="shared" si="132"/>
        <v>0</v>
      </c>
      <c r="AR435" s="3">
        <f t="shared" si="159"/>
        <v>34</v>
      </c>
      <c r="AS435" s="8">
        <f t="shared" si="131"/>
        <v>0</v>
      </c>
    </row>
    <row r="436" spans="1:45" ht="12.75" customHeight="1" x14ac:dyDescent="0.2">
      <c r="A436" s="128"/>
      <c r="B436" s="111" t="s">
        <v>73</v>
      </c>
      <c r="C436" s="87" t="s">
        <v>112</v>
      </c>
      <c r="D436" s="2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3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3"/>
      <c r="AF436" s="4"/>
      <c r="AG436" s="4"/>
      <c r="AH436" s="4"/>
      <c r="AI436" s="7"/>
      <c r="AJ436" s="7"/>
      <c r="AK436" s="4"/>
      <c r="AL436" s="4"/>
      <c r="AM436" s="7"/>
      <c r="AN436" s="7"/>
      <c r="AO436" s="7"/>
      <c r="AP436" s="7"/>
      <c r="AQ436" s="7">
        <f t="shared" si="132"/>
        <v>0</v>
      </c>
      <c r="AR436" s="3">
        <f>34*2</f>
        <v>68</v>
      </c>
      <c r="AS436" s="8">
        <f t="shared" si="131"/>
        <v>0</v>
      </c>
    </row>
    <row r="437" spans="1:45" ht="12.75" customHeight="1" x14ac:dyDescent="0.2">
      <c r="A437" s="128"/>
      <c r="B437" s="111"/>
      <c r="C437" s="87" t="s">
        <v>113</v>
      </c>
      <c r="D437" s="2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T437" s="3"/>
      <c r="U437" s="4"/>
      <c r="V437" s="4"/>
      <c r="W437" s="4"/>
      <c r="X437" s="4"/>
      <c r="Y437" s="4"/>
      <c r="Z437" s="4"/>
      <c r="AA437" s="4"/>
      <c r="AB437" s="4"/>
      <c r="AE437" s="3"/>
      <c r="AF437" s="4"/>
      <c r="AG437" s="4"/>
      <c r="AH437" s="4"/>
      <c r="AI437" s="7"/>
      <c r="AJ437" s="7"/>
      <c r="AK437" s="4"/>
      <c r="AL437" s="4"/>
      <c r="AM437" s="7"/>
      <c r="AN437" s="7"/>
      <c r="AO437" s="7"/>
      <c r="AP437" s="7"/>
      <c r="AQ437" s="7">
        <f t="shared" si="132"/>
        <v>0</v>
      </c>
      <c r="AR437" s="3">
        <f t="shared" ref="AR437:AR439" si="162">34*2</f>
        <v>68</v>
      </c>
      <c r="AS437" s="8">
        <f t="shared" si="131"/>
        <v>0</v>
      </c>
    </row>
    <row r="438" spans="1:45" ht="12.75" customHeight="1" x14ac:dyDescent="0.2">
      <c r="A438" s="128"/>
      <c r="B438" s="111"/>
      <c r="C438" s="87" t="s">
        <v>114</v>
      </c>
      <c r="D438" s="2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T438" s="3"/>
      <c r="U438" s="4"/>
      <c r="V438" s="4"/>
      <c r="W438" s="4"/>
      <c r="X438" s="4"/>
      <c r="Y438" s="4"/>
      <c r="Z438" s="4"/>
      <c r="AA438" s="4"/>
      <c r="AB438" s="4"/>
      <c r="AE438" s="3"/>
      <c r="AF438" s="4"/>
      <c r="AG438" s="4"/>
      <c r="AH438" s="4"/>
      <c r="AI438" s="7"/>
      <c r="AJ438" s="7"/>
      <c r="AK438" s="4"/>
      <c r="AL438" s="4"/>
      <c r="AM438" s="7"/>
      <c r="AN438" s="7"/>
      <c r="AO438" s="7"/>
      <c r="AP438" s="7"/>
      <c r="AQ438" s="7">
        <f t="shared" ref="AQ438" si="163">COUNTA(E438:AP438)</f>
        <v>0</v>
      </c>
      <c r="AR438" s="3">
        <f t="shared" si="162"/>
        <v>68</v>
      </c>
      <c r="AS438" s="8">
        <f t="shared" ref="AS438" si="164">AQ438/AR438</f>
        <v>0</v>
      </c>
    </row>
    <row r="439" spans="1:45" ht="12.75" customHeight="1" x14ac:dyDescent="0.2">
      <c r="A439" s="128"/>
      <c r="B439" s="111"/>
      <c r="C439" s="87" t="s">
        <v>143</v>
      </c>
      <c r="D439" s="21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3"/>
      <c r="T439" s="4"/>
      <c r="U439" s="4"/>
      <c r="V439" s="4"/>
      <c r="W439" s="4"/>
      <c r="X439" s="4"/>
      <c r="Y439" s="4"/>
      <c r="Z439" s="4"/>
      <c r="AA439" s="4"/>
      <c r="AB439" s="4"/>
      <c r="AC439" s="3"/>
      <c r="AD439" s="3"/>
      <c r="AE439" s="4"/>
      <c r="AF439" s="4"/>
      <c r="AG439" s="4"/>
      <c r="AH439" s="4"/>
      <c r="AI439" s="7"/>
      <c r="AJ439" s="7"/>
      <c r="AK439" s="4"/>
      <c r="AL439" s="4"/>
      <c r="AM439" s="7"/>
      <c r="AN439" s="7"/>
      <c r="AO439" s="7"/>
      <c r="AP439" s="7"/>
      <c r="AQ439" s="7">
        <f t="shared" si="132"/>
        <v>0</v>
      </c>
      <c r="AR439" s="3">
        <f t="shared" si="162"/>
        <v>68</v>
      </c>
      <c r="AS439" s="8">
        <f t="shared" si="131"/>
        <v>0</v>
      </c>
    </row>
    <row r="440" spans="1:45" ht="27" customHeight="1" x14ac:dyDescent="0.2">
      <c r="A440" s="54"/>
      <c r="B440" s="55"/>
      <c r="C440" s="55"/>
      <c r="D440" s="55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4"/>
      <c r="AN440" s="54"/>
      <c r="AO440" s="54"/>
      <c r="AP440" s="54"/>
      <c r="AQ440" s="54"/>
      <c r="AR440" s="54"/>
      <c r="AS440" s="54"/>
    </row>
    <row r="441" spans="1:45" ht="111.75" customHeight="1" x14ac:dyDescent="0.2">
      <c r="A441" s="118" t="s">
        <v>40</v>
      </c>
      <c r="B441" s="119"/>
      <c r="C441" s="119"/>
      <c r="D441" s="120"/>
      <c r="E441" s="148" t="s">
        <v>144</v>
      </c>
      <c r="F441" s="148"/>
      <c r="G441" s="148"/>
      <c r="H441" s="148"/>
      <c r="I441" s="148"/>
      <c r="J441" s="148"/>
      <c r="K441" s="148"/>
      <c r="L441" s="148"/>
      <c r="M441" s="148"/>
      <c r="N441" s="148"/>
      <c r="O441" s="148"/>
      <c r="P441" s="148"/>
      <c r="Q441" s="148"/>
      <c r="R441" s="148"/>
      <c r="S441" s="148"/>
      <c r="T441" s="148"/>
      <c r="U441" s="148"/>
      <c r="V441" s="148"/>
      <c r="W441" s="148"/>
      <c r="X441" s="148"/>
      <c r="Y441" s="148"/>
      <c r="Z441" s="148"/>
      <c r="AA441" s="148"/>
      <c r="AB441" s="148"/>
      <c r="AC441" s="148"/>
      <c r="AD441" s="148"/>
      <c r="AE441" s="148"/>
      <c r="AF441" s="148"/>
      <c r="AG441" s="148"/>
      <c r="AH441" s="148"/>
      <c r="AI441" s="148"/>
      <c r="AJ441" s="148"/>
      <c r="AK441" s="148"/>
      <c r="AL441" s="148"/>
      <c r="AM441" s="148"/>
      <c r="AN441" s="148"/>
      <c r="AO441" s="148"/>
      <c r="AP441" s="148"/>
      <c r="AQ441" s="135" t="s">
        <v>20</v>
      </c>
      <c r="AR441" s="146" t="s">
        <v>22</v>
      </c>
      <c r="AS441" s="147" t="s">
        <v>21</v>
      </c>
    </row>
    <row r="442" spans="1:45" ht="12.75" customHeight="1" x14ac:dyDescent="0.2">
      <c r="A442" s="112" t="s">
        <v>0</v>
      </c>
      <c r="B442" s="113"/>
      <c r="C442" s="114"/>
      <c r="D442" s="22" t="s">
        <v>18</v>
      </c>
      <c r="E442" s="111" t="s">
        <v>1</v>
      </c>
      <c r="F442" s="111"/>
      <c r="G442" s="111"/>
      <c r="H442" s="111"/>
      <c r="I442" s="111" t="s">
        <v>2</v>
      </c>
      <c r="J442" s="111"/>
      <c r="K442" s="111"/>
      <c r="L442" s="111"/>
      <c r="M442" s="111" t="s">
        <v>3</v>
      </c>
      <c r="N442" s="111"/>
      <c r="O442" s="111"/>
      <c r="P442" s="111"/>
      <c r="Q442" s="111" t="s">
        <v>4</v>
      </c>
      <c r="R442" s="111"/>
      <c r="S442" s="111"/>
      <c r="T442" s="111"/>
      <c r="U442" s="111" t="s">
        <v>5</v>
      </c>
      <c r="V442" s="111"/>
      <c r="W442" s="111"/>
      <c r="X442" s="111" t="s">
        <v>6</v>
      </c>
      <c r="Y442" s="111"/>
      <c r="Z442" s="111"/>
      <c r="AA442" s="111"/>
      <c r="AB442" s="111" t="s">
        <v>7</v>
      </c>
      <c r="AC442" s="111"/>
      <c r="AD442" s="111"/>
      <c r="AE442" s="111"/>
      <c r="AF442" s="111" t="s">
        <v>8</v>
      </c>
      <c r="AG442" s="111"/>
      <c r="AH442" s="111"/>
      <c r="AI442" s="111"/>
      <c r="AJ442" s="111" t="s">
        <v>9</v>
      </c>
      <c r="AK442" s="111"/>
      <c r="AL442" s="111"/>
      <c r="AM442" s="111" t="s">
        <v>10</v>
      </c>
      <c r="AN442" s="111"/>
      <c r="AO442" s="111"/>
      <c r="AP442" s="111"/>
      <c r="AQ442" s="135"/>
      <c r="AR442" s="146"/>
      <c r="AS442" s="147"/>
    </row>
    <row r="443" spans="1:45" x14ac:dyDescent="0.2">
      <c r="A443" s="115"/>
      <c r="B443" s="116"/>
      <c r="C443" s="117"/>
      <c r="D443" s="22" t="s">
        <v>19</v>
      </c>
      <c r="E443" s="5">
        <v>1</v>
      </c>
      <c r="F443" s="5">
        <v>2</v>
      </c>
      <c r="G443" s="5">
        <v>3</v>
      </c>
      <c r="H443" s="5">
        <v>4</v>
      </c>
      <c r="I443" s="5">
        <v>5</v>
      </c>
      <c r="J443" s="5">
        <v>6</v>
      </c>
      <c r="K443" s="5">
        <v>7</v>
      </c>
      <c r="L443" s="5">
        <v>8</v>
      </c>
      <c r="M443" s="5">
        <v>9</v>
      </c>
      <c r="N443" s="5">
        <v>10</v>
      </c>
      <c r="O443" s="5">
        <v>11</v>
      </c>
      <c r="P443" s="5">
        <v>12</v>
      </c>
      <c r="Q443" s="5">
        <v>13</v>
      </c>
      <c r="R443" s="5">
        <v>14</v>
      </c>
      <c r="S443" s="5">
        <v>15</v>
      </c>
      <c r="T443" s="5">
        <v>16</v>
      </c>
      <c r="U443" s="5">
        <v>17</v>
      </c>
      <c r="V443" s="5">
        <v>18</v>
      </c>
      <c r="W443" s="5">
        <v>19</v>
      </c>
      <c r="X443" s="5">
        <v>20</v>
      </c>
      <c r="Y443" s="5">
        <v>21</v>
      </c>
      <c r="Z443" s="5">
        <v>22</v>
      </c>
      <c r="AA443" s="5">
        <v>23</v>
      </c>
      <c r="AB443" s="5">
        <v>24</v>
      </c>
      <c r="AC443" s="5">
        <v>25</v>
      </c>
      <c r="AD443" s="5">
        <v>26</v>
      </c>
      <c r="AE443" s="5">
        <v>27</v>
      </c>
      <c r="AF443" s="5">
        <v>28</v>
      </c>
      <c r="AG443" s="5">
        <v>29</v>
      </c>
      <c r="AH443" s="5">
        <v>30</v>
      </c>
      <c r="AI443" s="5">
        <v>31</v>
      </c>
      <c r="AJ443" s="5">
        <v>32</v>
      </c>
      <c r="AK443" s="5">
        <v>33</v>
      </c>
      <c r="AL443" s="5">
        <v>34</v>
      </c>
      <c r="AM443" s="5">
        <v>35</v>
      </c>
      <c r="AN443" s="5">
        <v>36</v>
      </c>
      <c r="AO443" s="5">
        <v>37</v>
      </c>
      <c r="AP443" s="5">
        <v>38</v>
      </c>
      <c r="AQ443" s="135"/>
      <c r="AR443" s="146"/>
      <c r="AS443" s="147"/>
    </row>
    <row r="444" spans="1:45" x14ac:dyDescent="0.2">
      <c r="A444" s="128" t="s">
        <v>25</v>
      </c>
      <c r="B444" s="80" t="s">
        <v>13</v>
      </c>
      <c r="C444" s="43" t="s">
        <v>115</v>
      </c>
      <c r="D444" s="24"/>
      <c r="E444" s="4"/>
      <c r="F444" s="4"/>
      <c r="G444" s="78"/>
      <c r="H444" s="78"/>
      <c r="I444" s="78"/>
      <c r="J444" s="78"/>
      <c r="K444" s="78"/>
      <c r="L444" s="78"/>
      <c r="M444" s="78"/>
      <c r="N444" s="78"/>
      <c r="O444" s="78"/>
      <c r="P444" s="95" t="s">
        <v>147</v>
      </c>
      <c r="Q444" s="78"/>
      <c r="R444" s="78"/>
      <c r="S444" s="78"/>
      <c r="T444" s="78"/>
      <c r="U444" s="95" t="s">
        <v>147</v>
      </c>
      <c r="V444" s="78"/>
      <c r="W444" s="78"/>
      <c r="X444" s="78"/>
      <c r="Y444" s="78"/>
      <c r="Z444" s="78"/>
      <c r="AA444" s="78"/>
      <c r="AB444" s="78"/>
      <c r="AC444" s="95" t="s">
        <v>147</v>
      </c>
      <c r="AD444" s="78"/>
      <c r="AE444" s="78"/>
      <c r="AF444" s="78"/>
      <c r="AG444" s="78"/>
      <c r="AH444" s="98" t="s">
        <v>148</v>
      </c>
      <c r="AI444" s="78"/>
      <c r="AJ444" s="95" t="s">
        <v>147</v>
      </c>
      <c r="AK444" s="95" t="s">
        <v>147</v>
      </c>
      <c r="AL444" s="78"/>
      <c r="AM444" s="7"/>
      <c r="AN444" s="7"/>
      <c r="AO444" s="7"/>
      <c r="AP444" s="7"/>
      <c r="AQ444" s="7">
        <f>COUNTA(E444:AP444)</f>
        <v>6</v>
      </c>
      <c r="AR444" s="67">
        <f>34*2</f>
        <v>68</v>
      </c>
      <c r="AS444" s="8">
        <f t="shared" ref="AS444:AS462" si="165">AQ444/AR444</f>
        <v>8.8235294117647065E-2</v>
      </c>
    </row>
    <row r="445" spans="1:45" x14ac:dyDescent="0.2">
      <c r="A445" s="128"/>
      <c r="B445" s="88" t="s">
        <v>27</v>
      </c>
      <c r="C445" s="90" t="s">
        <v>145</v>
      </c>
      <c r="D445" s="24"/>
      <c r="E445" s="4"/>
      <c r="F445" s="4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95" t="s">
        <v>147</v>
      </c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98" t="s">
        <v>149</v>
      </c>
      <c r="AI445" s="78"/>
      <c r="AJ445" s="78"/>
      <c r="AK445" s="95" t="s">
        <v>147</v>
      </c>
      <c r="AL445" s="95" t="s">
        <v>147</v>
      </c>
      <c r="AM445" s="7"/>
      <c r="AN445" s="7"/>
      <c r="AO445" s="7"/>
      <c r="AP445" s="7"/>
      <c r="AQ445" s="7">
        <v>4</v>
      </c>
      <c r="AR445" s="67">
        <v>102</v>
      </c>
      <c r="AS445" s="8">
        <f t="shared" si="165"/>
        <v>3.9215686274509803E-2</v>
      </c>
    </row>
    <row r="446" spans="1:45" x14ac:dyDescent="0.2">
      <c r="A446" s="128"/>
      <c r="B446" s="80" t="s">
        <v>27</v>
      </c>
      <c r="C446" s="43" t="s">
        <v>146</v>
      </c>
      <c r="D446" s="24"/>
      <c r="E446" s="4"/>
      <c r="F446" s="4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95" t="s">
        <v>147</v>
      </c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98" t="s">
        <v>149</v>
      </c>
      <c r="AI446" s="95" t="s">
        <v>147</v>
      </c>
      <c r="AJ446" s="78"/>
      <c r="AK446" s="78"/>
      <c r="AL446" s="78"/>
      <c r="AM446" s="7"/>
      <c r="AN446" s="7"/>
      <c r="AO446" s="7"/>
      <c r="AP446" s="7"/>
      <c r="AQ446" s="7">
        <v>3</v>
      </c>
      <c r="AR446" s="67">
        <v>170</v>
      </c>
      <c r="AS446" s="8">
        <f t="shared" si="165"/>
        <v>1.7647058823529412E-2</v>
      </c>
    </row>
    <row r="447" spans="1:45" x14ac:dyDescent="0.2">
      <c r="A447" s="128"/>
      <c r="B447" s="86" t="s">
        <v>12</v>
      </c>
      <c r="C447" s="43" t="s">
        <v>115</v>
      </c>
      <c r="D447" s="21"/>
      <c r="E447" s="4"/>
      <c r="F447" s="4"/>
      <c r="G447" s="78"/>
      <c r="H447" s="78"/>
      <c r="I447" s="78"/>
      <c r="J447" s="78"/>
      <c r="K447" s="78"/>
      <c r="L447" s="95" t="s">
        <v>147</v>
      </c>
      <c r="M447" s="78"/>
      <c r="N447" s="78"/>
      <c r="O447" s="78"/>
      <c r="P447" s="78"/>
      <c r="Q447" s="78"/>
      <c r="R447" s="95" t="s">
        <v>147</v>
      </c>
      <c r="S447" s="78"/>
      <c r="T447" s="78"/>
      <c r="U447" s="78"/>
      <c r="V447" s="78"/>
      <c r="W447" s="78"/>
      <c r="X447" s="78"/>
      <c r="Y447" s="78"/>
      <c r="Z447" s="95" t="s">
        <v>147</v>
      </c>
      <c r="AA447" s="78"/>
      <c r="AB447" s="78"/>
      <c r="AC447" s="78"/>
      <c r="AD447" s="78"/>
      <c r="AE447" s="78"/>
      <c r="AF447" s="78"/>
      <c r="AG447" s="78"/>
      <c r="AH447" s="98" t="s">
        <v>149</v>
      </c>
      <c r="AI447" s="95" t="s">
        <v>147</v>
      </c>
      <c r="AJ447" s="78"/>
      <c r="AK447" s="78"/>
      <c r="AL447" s="78"/>
      <c r="AM447" s="7"/>
      <c r="AN447" s="7"/>
      <c r="AO447" s="7"/>
      <c r="AP447" s="7"/>
      <c r="AQ447" s="7">
        <f t="shared" ref="AQ447:AQ462" si="166">COUNTA(E447:AP447)</f>
        <v>5</v>
      </c>
      <c r="AR447" s="67">
        <f t="shared" ref="AR447" si="167">34*3</f>
        <v>102</v>
      </c>
      <c r="AS447" s="8">
        <f t="shared" si="165"/>
        <v>4.9019607843137254E-2</v>
      </c>
    </row>
    <row r="448" spans="1:45" ht="38.25" x14ac:dyDescent="0.2">
      <c r="A448" s="128"/>
      <c r="B448" s="88" t="s">
        <v>116</v>
      </c>
      <c r="C448" s="90" t="s">
        <v>146</v>
      </c>
      <c r="D448" s="21"/>
      <c r="E448" s="4"/>
      <c r="F448" s="4"/>
      <c r="G448" s="78"/>
      <c r="H448" s="78"/>
      <c r="I448" s="78"/>
      <c r="J448" s="78"/>
      <c r="K448" s="95" t="s">
        <v>147</v>
      </c>
      <c r="L448" s="78"/>
      <c r="M448" s="78"/>
      <c r="N448" s="95" t="s">
        <v>147</v>
      </c>
      <c r="O448" s="78"/>
      <c r="P448" s="78"/>
      <c r="Q448" s="95" t="s">
        <v>147</v>
      </c>
      <c r="R448" s="78"/>
      <c r="S448" s="78"/>
      <c r="T448" s="95" t="s">
        <v>147</v>
      </c>
      <c r="U448" s="78"/>
      <c r="V448" s="78"/>
      <c r="W448" s="78"/>
      <c r="X448" s="95" t="s">
        <v>147</v>
      </c>
      <c r="Y448" s="78"/>
      <c r="Z448" s="78"/>
      <c r="AA448" s="78"/>
      <c r="AB448" s="78"/>
      <c r="AC448" s="78"/>
      <c r="AD448" s="95" t="s">
        <v>147</v>
      </c>
      <c r="AE448" s="78"/>
      <c r="AF448" s="95" t="s">
        <v>147</v>
      </c>
      <c r="AG448" s="78"/>
      <c r="AH448" s="78"/>
      <c r="AI448" s="98" t="s">
        <v>148</v>
      </c>
      <c r="AJ448" s="78"/>
      <c r="AK448" s="95" t="s">
        <v>147</v>
      </c>
      <c r="AL448" s="78"/>
      <c r="AM448" s="7"/>
      <c r="AN448" s="7"/>
      <c r="AO448" s="7"/>
      <c r="AP448" s="7"/>
      <c r="AQ448" s="7">
        <v>9</v>
      </c>
      <c r="AR448" s="67">
        <v>136</v>
      </c>
      <c r="AS448" s="8">
        <f t="shared" si="165"/>
        <v>6.6176470588235295E-2</v>
      </c>
    </row>
    <row r="449" spans="1:45" ht="36.75" customHeight="1" x14ac:dyDescent="0.2">
      <c r="A449" s="128"/>
      <c r="B449" s="86" t="s">
        <v>116</v>
      </c>
      <c r="C449" s="43" t="s">
        <v>145</v>
      </c>
      <c r="D449" s="24"/>
      <c r="E449" s="4"/>
      <c r="F449" s="4"/>
      <c r="G449" s="78"/>
      <c r="H449" s="78"/>
      <c r="I449" s="78"/>
      <c r="J449" s="78"/>
      <c r="K449" s="95" t="s">
        <v>147</v>
      </c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95" t="s">
        <v>147</v>
      </c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98" t="s">
        <v>148</v>
      </c>
      <c r="AJ449" s="78"/>
      <c r="AK449" s="78"/>
      <c r="AL449" s="78"/>
      <c r="AM449" s="7"/>
      <c r="AN449" s="7"/>
      <c r="AO449" s="7"/>
      <c r="AP449" s="7"/>
      <c r="AQ449" s="7">
        <f t="shared" si="166"/>
        <v>3</v>
      </c>
      <c r="AR449" s="67">
        <f>34*2</f>
        <v>68</v>
      </c>
      <c r="AS449" s="8">
        <f t="shared" si="165"/>
        <v>4.4117647058823532E-2</v>
      </c>
    </row>
    <row r="450" spans="1:45" ht="15" customHeight="1" x14ac:dyDescent="0.2">
      <c r="A450" s="128"/>
      <c r="B450" s="88" t="s">
        <v>100</v>
      </c>
      <c r="C450" s="90" t="s">
        <v>146</v>
      </c>
      <c r="D450" s="24"/>
      <c r="E450" s="4"/>
      <c r="F450" s="4"/>
      <c r="G450" s="78"/>
      <c r="H450" s="78"/>
      <c r="I450" s="78"/>
      <c r="J450" s="78"/>
      <c r="K450" s="95" t="s">
        <v>147</v>
      </c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95" t="s">
        <v>147</v>
      </c>
      <c r="X450" s="78"/>
      <c r="Y450" s="78"/>
      <c r="Z450" s="78"/>
      <c r="AA450" s="95" t="s">
        <v>147</v>
      </c>
      <c r="AB450" s="78"/>
      <c r="AC450" s="78"/>
      <c r="AD450" s="78"/>
      <c r="AE450" s="95" t="s">
        <v>147</v>
      </c>
      <c r="AF450" s="78"/>
      <c r="AG450" s="78"/>
      <c r="AH450" s="78"/>
      <c r="AI450" s="98" t="s">
        <v>148</v>
      </c>
      <c r="AJ450" s="78"/>
      <c r="AK450" s="78"/>
      <c r="AL450" s="95" t="s">
        <v>147</v>
      </c>
      <c r="AM450" s="7"/>
      <c r="AN450" s="7"/>
      <c r="AO450" s="7"/>
      <c r="AP450" s="7"/>
      <c r="AQ450" s="7">
        <v>3</v>
      </c>
      <c r="AR450" s="67"/>
      <c r="AS450" s="8"/>
    </row>
    <row r="451" spans="1:45" x14ac:dyDescent="0.2">
      <c r="A451" s="128"/>
      <c r="B451" s="86" t="s">
        <v>100</v>
      </c>
      <c r="C451" s="43" t="s">
        <v>145</v>
      </c>
      <c r="D451" s="24"/>
      <c r="E451" s="4"/>
      <c r="F451" s="4"/>
      <c r="G451" s="78"/>
      <c r="H451" s="78"/>
      <c r="I451" s="78"/>
      <c r="J451" s="78"/>
      <c r="K451" s="78"/>
      <c r="L451" s="78"/>
      <c r="M451" s="78"/>
      <c r="N451" s="78"/>
      <c r="O451" s="95" t="s">
        <v>147</v>
      </c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95" t="s">
        <v>147</v>
      </c>
      <c r="AA451" s="78"/>
      <c r="AB451" s="78"/>
      <c r="AC451" s="78"/>
      <c r="AD451" s="78"/>
      <c r="AE451" s="78"/>
      <c r="AF451" s="95" t="s">
        <v>147</v>
      </c>
      <c r="AG451" s="78"/>
      <c r="AH451" s="78"/>
      <c r="AI451" s="98" t="s">
        <v>148</v>
      </c>
      <c r="AJ451" s="95" t="s">
        <v>147</v>
      </c>
      <c r="AK451" s="78"/>
      <c r="AL451" s="78"/>
      <c r="AM451" s="7"/>
      <c r="AN451" s="7"/>
      <c r="AO451" s="7"/>
      <c r="AP451" s="7"/>
      <c r="AQ451" s="7">
        <f t="shared" si="166"/>
        <v>5</v>
      </c>
      <c r="AR451" s="67">
        <f t="shared" ref="AR451:AR452" si="168">34*2</f>
        <v>68</v>
      </c>
      <c r="AS451" s="8">
        <f t="shared" si="165"/>
        <v>7.3529411764705885E-2</v>
      </c>
    </row>
    <row r="452" spans="1:45" ht="12.75" customHeight="1" x14ac:dyDescent="0.2">
      <c r="A452" s="128"/>
      <c r="B452" s="86" t="s">
        <v>101</v>
      </c>
      <c r="C452" s="43" t="s">
        <v>115</v>
      </c>
      <c r="D452" s="21"/>
      <c r="E452" s="4"/>
      <c r="F452" s="4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95" t="s">
        <v>147</v>
      </c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98" t="s">
        <v>148</v>
      </c>
      <c r="AJ452" s="95" t="s">
        <v>147</v>
      </c>
      <c r="AK452" s="78"/>
      <c r="AL452" s="78"/>
      <c r="AM452" s="7"/>
      <c r="AN452" s="7"/>
      <c r="AO452" s="7"/>
      <c r="AP452" s="7"/>
      <c r="AQ452" s="7">
        <f t="shared" si="166"/>
        <v>3</v>
      </c>
      <c r="AR452" s="67">
        <f t="shared" si="168"/>
        <v>68</v>
      </c>
      <c r="AS452" s="8">
        <f t="shared" si="165"/>
        <v>4.4117647058823532E-2</v>
      </c>
    </row>
    <row r="453" spans="1:45" x14ac:dyDescent="0.2">
      <c r="A453" s="128"/>
      <c r="B453" s="86" t="s">
        <v>35</v>
      </c>
      <c r="C453" s="43" t="s">
        <v>115</v>
      </c>
      <c r="D453" s="24"/>
      <c r="E453" s="4"/>
      <c r="F453" s="4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95" t="s">
        <v>147</v>
      </c>
      <c r="AF453" s="78"/>
      <c r="AG453" s="78"/>
      <c r="AH453" s="78"/>
      <c r="AI453" s="99" t="s">
        <v>149</v>
      </c>
      <c r="AJ453" s="93"/>
      <c r="AK453" s="78"/>
      <c r="AL453" s="95" t="s">
        <v>147</v>
      </c>
      <c r="AM453" s="7"/>
      <c r="AN453" s="7"/>
      <c r="AO453" s="7"/>
      <c r="AP453" s="7"/>
      <c r="AQ453" s="7">
        <f t="shared" si="166"/>
        <v>3</v>
      </c>
      <c r="AR453" s="67">
        <f>34*1</f>
        <v>34</v>
      </c>
      <c r="AS453" s="8">
        <f t="shared" si="165"/>
        <v>8.8235294117647065E-2</v>
      </c>
    </row>
    <row r="454" spans="1:45" x14ac:dyDescent="0.2">
      <c r="A454" s="128"/>
      <c r="B454" s="86" t="s">
        <v>34</v>
      </c>
      <c r="C454" s="43" t="s">
        <v>115</v>
      </c>
      <c r="D454" s="24"/>
      <c r="E454" s="4"/>
      <c r="F454" s="4"/>
      <c r="G454" s="78"/>
      <c r="H454" s="78"/>
      <c r="I454" s="78"/>
      <c r="J454" s="78"/>
      <c r="K454" s="78"/>
      <c r="L454" s="78"/>
      <c r="M454" s="78"/>
      <c r="N454" s="95" t="s">
        <v>147</v>
      </c>
      <c r="O454" s="78"/>
      <c r="P454" s="78"/>
      <c r="Q454" s="78"/>
      <c r="R454" s="78"/>
      <c r="S454" s="78"/>
      <c r="T454" s="78"/>
      <c r="U454" s="78"/>
      <c r="V454" s="78"/>
      <c r="W454" s="78"/>
      <c r="X454" s="95" t="s">
        <v>147</v>
      </c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99" t="s">
        <v>149</v>
      </c>
      <c r="AJ454" s="93"/>
      <c r="AK454" s="95" t="s">
        <v>147</v>
      </c>
      <c r="AL454" s="78"/>
      <c r="AM454" s="7"/>
      <c r="AN454" s="7"/>
      <c r="AO454" s="7"/>
      <c r="AP454" s="7"/>
      <c r="AQ454" s="7">
        <f t="shared" si="166"/>
        <v>4</v>
      </c>
      <c r="AR454" s="67">
        <f>34*2</f>
        <v>68</v>
      </c>
      <c r="AS454" s="8">
        <f t="shared" si="165"/>
        <v>5.8823529411764705E-2</v>
      </c>
    </row>
    <row r="455" spans="1:45" x14ac:dyDescent="0.2">
      <c r="A455" s="128"/>
      <c r="B455" s="87" t="s">
        <v>37</v>
      </c>
      <c r="C455" s="43" t="s">
        <v>115</v>
      </c>
      <c r="D455" s="2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95" t="s">
        <v>147</v>
      </c>
      <c r="U455" s="4"/>
      <c r="V455" s="4"/>
      <c r="W455" s="4"/>
      <c r="X455" s="4"/>
      <c r="Y455" s="4"/>
      <c r="Z455" s="4"/>
      <c r="AA455" s="4"/>
      <c r="AB455" s="4"/>
      <c r="AC455" s="4"/>
      <c r="AD455" s="95" t="s">
        <v>147</v>
      </c>
      <c r="AE455" s="4"/>
      <c r="AF455" s="4"/>
      <c r="AG455" s="95" t="s">
        <v>147</v>
      </c>
      <c r="AH455" s="4"/>
      <c r="AI455" s="99" t="s">
        <v>149</v>
      </c>
      <c r="AJ455" s="7"/>
      <c r="AK455" s="4"/>
      <c r="AL455" s="4"/>
      <c r="AM455" s="7"/>
      <c r="AN455" s="7"/>
      <c r="AO455" s="7"/>
      <c r="AP455" s="7"/>
      <c r="AQ455" s="7">
        <f t="shared" si="166"/>
        <v>4</v>
      </c>
      <c r="AR455" s="67">
        <f>34*1</f>
        <v>34</v>
      </c>
      <c r="AS455" s="8">
        <f t="shared" si="165"/>
        <v>0.11764705882352941</v>
      </c>
    </row>
    <row r="456" spans="1:45" x14ac:dyDescent="0.2">
      <c r="A456" s="128"/>
      <c r="B456" s="86" t="s">
        <v>29</v>
      </c>
      <c r="C456" s="43" t="s">
        <v>115</v>
      </c>
      <c r="D456" s="2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99" t="s">
        <v>149</v>
      </c>
      <c r="AJ456" s="7"/>
      <c r="AK456" s="4"/>
      <c r="AL456" s="4"/>
      <c r="AM456" s="7"/>
      <c r="AN456" s="7"/>
      <c r="AO456" s="7"/>
      <c r="AP456" s="7"/>
      <c r="AQ456" s="7">
        <f t="shared" si="166"/>
        <v>1</v>
      </c>
      <c r="AR456" s="67">
        <f t="shared" ref="AR456" si="169">34*1</f>
        <v>34</v>
      </c>
      <c r="AS456" s="8">
        <f t="shared" si="165"/>
        <v>2.9411764705882353E-2</v>
      </c>
    </row>
    <row r="457" spans="1:45" x14ac:dyDescent="0.2">
      <c r="A457" s="128"/>
      <c r="B457" s="86" t="s">
        <v>28</v>
      </c>
      <c r="C457" s="43" t="s">
        <v>115</v>
      </c>
      <c r="D457" s="24"/>
      <c r="E457" s="4"/>
      <c r="F457" s="95" t="s">
        <v>147</v>
      </c>
      <c r="G457" s="4"/>
      <c r="H457" s="4"/>
      <c r="I457" s="4"/>
      <c r="J457" s="4"/>
      <c r="K457" s="4"/>
      <c r="L457" s="4"/>
      <c r="M457" s="4"/>
      <c r="N457" s="4"/>
      <c r="O457" s="95" t="s">
        <v>147</v>
      </c>
      <c r="P457" s="4"/>
      <c r="Q457" s="4"/>
      <c r="R457" s="4"/>
      <c r="S457" s="4"/>
      <c r="T457" s="4"/>
      <c r="U457" s="4"/>
      <c r="V457" s="4"/>
      <c r="W457" s="95" t="s">
        <v>147</v>
      </c>
      <c r="X457" s="4"/>
      <c r="Y457" s="4"/>
      <c r="Z457" s="4"/>
      <c r="AA457" s="4"/>
      <c r="AB457" s="4"/>
      <c r="AC457" s="4"/>
      <c r="AD457" s="4"/>
      <c r="AE457" s="95" t="s">
        <v>147</v>
      </c>
      <c r="AF457" s="4"/>
      <c r="AG457" s="95" t="s">
        <v>147</v>
      </c>
      <c r="AH457" s="98" t="s">
        <v>149</v>
      </c>
      <c r="AI457" s="7"/>
      <c r="AJ457" s="7"/>
      <c r="AK457" s="4"/>
      <c r="AL457" s="95" t="s">
        <v>147</v>
      </c>
      <c r="AM457" s="7"/>
      <c r="AN457" s="7"/>
      <c r="AO457" s="7"/>
      <c r="AP457" s="7"/>
      <c r="AQ457" s="7">
        <f t="shared" si="166"/>
        <v>7</v>
      </c>
      <c r="AR457" s="67">
        <f>34*2</f>
        <v>68</v>
      </c>
      <c r="AS457" s="8">
        <f t="shared" si="165"/>
        <v>0.10294117647058823</v>
      </c>
    </row>
    <row r="458" spans="1:45" x14ac:dyDescent="0.2">
      <c r="A458" s="128"/>
      <c r="B458" s="86" t="s">
        <v>32</v>
      </c>
      <c r="C458" s="43" t="s">
        <v>115</v>
      </c>
      <c r="D458" s="24"/>
      <c r="E458" s="4"/>
      <c r="F458" s="4"/>
      <c r="G458" s="4"/>
      <c r="H458" s="4"/>
      <c r="I458" s="4"/>
      <c r="J458" s="4"/>
      <c r="K458" s="4"/>
      <c r="L458" s="4"/>
      <c r="M458" s="4"/>
      <c r="N458" s="95" t="s">
        <v>147</v>
      </c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98" t="s">
        <v>149</v>
      </c>
      <c r="AI458" s="7"/>
      <c r="AJ458" s="7"/>
      <c r="AK458" s="95" t="s">
        <v>147</v>
      </c>
      <c r="AL458" s="4"/>
      <c r="AM458" s="7"/>
      <c r="AN458" s="7"/>
      <c r="AO458" s="7"/>
      <c r="AP458" s="7"/>
      <c r="AQ458" s="7">
        <f t="shared" si="166"/>
        <v>3</v>
      </c>
      <c r="AR458" s="67">
        <f>34*4</f>
        <v>136</v>
      </c>
      <c r="AS458" s="8">
        <f t="shared" si="165"/>
        <v>2.2058823529411766E-2</v>
      </c>
    </row>
    <row r="459" spans="1:45" x14ac:dyDescent="0.2">
      <c r="A459" s="128"/>
      <c r="B459" s="86" t="s">
        <v>30</v>
      </c>
      <c r="C459" s="43" t="s">
        <v>115</v>
      </c>
      <c r="D459" s="2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98" t="s">
        <v>149</v>
      </c>
      <c r="AI459" s="95" t="s">
        <v>147</v>
      </c>
      <c r="AJ459" s="7"/>
      <c r="AK459" s="4"/>
      <c r="AL459" s="4"/>
      <c r="AM459" s="7"/>
      <c r="AN459" s="7"/>
      <c r="AO459" s="7"/>
      <c r="AP459" s="7"/>
      <c r="AQ459" s="7">
        <f t="shared" si="166"/>
        <v>2</v>
      </c>
      <c r="AR459" s="67">
        <f>34*1</f>
        <v>34</v>
      </c>
      <c r="AS459" s="8">
        <f t="shared" si="165"/>
        <v>5.8823529411764705E-2</v>
      </c>
    </row>
    <row r="460" spans="1:45" ht="47.25" customHeight="1" x14ac:dyDescent="0.2">
      <c r="A460" s="128"/>
      <c r="B460" s="87" t="s">
        <v>108</v>
      </c>
      <c r="C460" s="43" t="s">
        <v>115</v>
      </c>
      <c r="D460" s="2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7"/>
      <c r="AJ460" s="7"/>
      <c r="AK460" s="4"/>
      <c r="AL460" s="4"/>
      <c r="AM460" s="7"/>
      <c r="AN460" s="7"/>
      <c r="AO460" s="7"/>
      <c r="AP460" s="7"/>
      <c r="AQ460" s="7">
        <f t="shared" si="166"/>
        <v>0</v>
      </c>
      <c r="AR460" s="67">
        <f t="shared" ref="AR460" si="170">34*1</f>
        <v>34</v>
      </c>
      <c r="AS460" s="8">
        <f t="shared" si="165"/>
        <v>0</v>
      </c>
    </row>
    <row r="461" spans="1:45" ht="12.75" customHeight="1" x14ac:dyDescent="0.2">
      <c r="A461" s="128"/>
      <c r="B461" s="87" t="s">
        <v>73</v>
      </c>
      <c r="C461" s="43" t="s">
        <v>115</v>
      </c>
      <c r="D461" s="2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7"/>
      <c r="AJ461" s="7"/>
      <c r="AK461" s="4"/>
      <c r="AL461" s="4"/>
      <c r="AM461" s="7"/>
      <c r="AN461" s="7"/>
      <c r="AO461" s="7"/>
      <c r="AP461" s="7"/>
      <c r="AQ461" s="7">
        <f t="shared" si="166"/>
        <v>0</v>
      </c>
      <c r="AR461" s="67">
        <f>34*2</f>
        <v>68</v>
      </c>
      <c r="AS461" s="8">
        <f t="shared" si="165"/>
        <v>0</v>
      </c>
    </row>
    <row r="462" spans="1:45" ht="27.75" customHeight="1" x14ac:dyDescent="0.2">
      <c r="A462" s="128"/>
      <c r="B462" s="87" t="s">
        <v>117</v>
      </c>
      <c r="C462" s="43" t="s">
        <v>115</v>
      </c>
      <c r="D462" s="2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7"/>
      <c r="AJ462" s="7"/>
      <c r="AK462" s="4"/>
      <c r="AL462" s="4"/>
      <c r="AM462" s="7"/>
      <c r="AN462" s="7"/>
      <c r="AO462" s="7"/>
      <c r="AP462" s="7"/>
      <c r="AQ462" s="7">
        <f t="shared" si="166"/>
        <v>0</v>
      </c>
      <c r="AR462" s="67">
        <f>34*1</f>
        <v>34</v>
      </c>
      <c r="AS462" s="8">
        <f t="shared" si="165"/>
        <v>0</v>
      </c>
    </row>
    <row r="463" spans="1:45" ht="23.25" customHeight="1" x14ac:dyDescent="0.2">
      <c r="A463" s="54"/>
      <c r="B463" s="55"/>
      <c r="C463" s="55"/>
      <c r="D463" s="55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4"/>
      <c r="AN463" s="54"/>
      <c r="AO463" s="54"/>
      <c r="AP463" s="54"/>
      <c r="AQ463" s="54"/>
      <c r="AR463" s="54"/>
      <c r="AS463" s="54"/>
    </row>
    <row r="464" spans="1:45" ht="124.5" customHeight="1" x14ac:dyDescent="0.2">
      <c r="A464" s="118" t="s">
        <v>41</v>
      </c>
      <c r="B464" s="119"/>
      <c r="C464" s="119"/>
      <c r="D464" s="120"/>
      <c r="E464" s="148" t="s">
        <v>144</v>
      </c>
      <c r="F464" s="148"/>
      <c r="G464" s="148"/>
      <c r="H464" s="148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48"/>
      <c r="Z464" s="148"/>
      <c r="AA464" s="148"/>
      <c r="AB464" s="148"/>
      <c r="AC464" s="148"/>
      <c r="AD464" s="148"/>
      <c r="AE464" s="148"/>
      <c r="AF464" s="148"/>
      <c r="AG464" s="148"/>
      <c r="AH464" s="148"/>
      <c r="AI464" s="148"/>
      <c r="AJ464" s="148"/>
      <c r="AK464" s="148"/>
      <c r="AL464" s="148"/>
      <c r="AM464" s="148"/>
      <c r="AN464" s="148"/>
      <c r="AO464" s="148"/>
      <c r="AP464" s="148"/>
      <c r="AQ464" s="146" t="s">
        <v>20</v>
      </c>
      <c r="AR464" s="146" t="s">
        <v>22</v>
      </c>
      <c r="AS464" s="147" t="s">
        <v>21</v>
      </c>
    </row>
    <row r="465" spans="1:45" ht="12" customHeight="1" x14ac:dyDescent="0.2">
      <c r="A465" s="112" t="s">
        <v>0</v>
      </c>
      <c r="B465" s="113"/>
      <c r="C465" s="114"/>
      <c r="D465" s="22" t="s">
        <v>18</v>
      </c>
      <c r="E465" s="111" t="s">
        <v>1</v>
      </c>
      <c r="F465" s="111"/>
      <c r="G465" s="111"/>
      <c r="H465" s="111"/>
      <c r="I465" s="111" t="s">
        <v>2</v>
      </c>
      <c r="J465" s="111"/>
      <c r="K465" s="111"/>
      <c r="L465" s="111"/>
      <c r="M465" s="111" t="s">
        <v>3</v>
      </c>
      <c r="N465" s="111"/>
      <c r="O465" s="111"/>
      <c r="P465" s="111"/>
      <c r="Q465" s="111" t="s">
        <v>4</v>
      </c>
      <c r="R465" s="111"/>
      <c r="S465" s="111"/>
      <c r="T465" s="111"/>
      <c r="U465" s="111" t="s">
        <v>5</v>
      </c>
      <c r="V465" s="111"/>
      <c r="W465" s="111"/>
      <c r="X465" s="111" t="s">
        <v>6</v>
      </c>
      <c r="Y465" s="111"/>
      <c r="Z465" s="111"/>
      <c r="AA465" s="111"/>
      <c r="AB465" s="111" t="s">
        <v>7</v>
      </c>
      <c r="AC465" s="111"/>
      <c r="AD465" s="111"/>
      <c r="AE465" s="111"/>
      <c r="AF465" s="111" t="s">
        <v>8</v>
      </c>
      <c r="AG465" s="111"/>
      <c r="AH465" s="111"/>
      <c r="AI465" s="111"/>
      <c r="AJ465" s="111" t="s">
        <v>9</v>
      </c>
      <c r="AK465" s="111"/>
      <c r="AL465" s="111"/>
      <c r="AM465" s="111" t="s">
        <v>10</v>
      </c>
      <c r="AN465" s="111"/>
      <c r="AO465" s="111"/>
      <c r="AP465" s="111"/>
      <c r="AQ465" s="146"/>
      <c r="AR465" s="146"/>
      <c r="AS465" s="147"/>
    </row>
    <row r="466" spans="1:45" ht="12" customHeight="1" x14ac:dyDescent="0.2">
      <c r="A466" s="115"/>
      <c r="B466" s="116"/>
      <c r="C466" s="117"/>
      <c r="D466" s="22" t="s">
        <v>19</v>
      </c>
      <c r="E466" s="5">
        <v>1</v>
      </c>
      <c r="F466" s="5">
        <v>2</v>
      </c>
      <c r="G466" s="5">
        <v>3</v>
      </c>
      <c r="H466" s="5">
        <v>4</v>
      </c>
      <c r="I466" s="5">
        <v>5</v>
      </c>
      <c r="J466" s="5">
        <v>6</v>
      </c>
      <c r="K466" s="5">
        <v>7</v>
      </c>
      <c r="L466" s="5">
        <v>8</v>
      </c>
      <c r="M466" s="5">
        <v>9</v>
      </c>
      <c r="N466" s="5">
        <v>10</v>
      </c>
      <c r="O466" s="5">
        <v>11</v>
      </c>
      <c r="P466" s="5">
        <v>12</v>
      </c>
      <c r="Q466" s="5">
        <v>13</v>
      </c>
      <c r="R466" s="5">
        <v>14</v>
      </c>
      <c r="S466" s="5">
        <v>15</v>
      </c>
      <c r="T466" s="5">
        <v>16</v>
      </c>
      <c r="U466" s="5">
        <v>17</v>
      </c>
      <c r="V466" s="5">
        <v>18</v>
      </c>
      <c r="W466" s="5">
        <v>19</v>
      </c>
      <c r="X466" s="5">
        <v>20</v>
      </c>
      <c r="Y466" s="5">
        <v>21</v>
      </c>
      <c r="Z466" s="5">
        <v>22</v>
      </c>
      <c r="AA466" s="5">
        <v>23</v>
      </c>
      <c r="AB466" s="5">
        <v>24</v>
      </c>
      <c r="AC466" s="5">
        <v>25</v>
      </c>
      <c r="AD466" s="5">
        <v>26</v>
      </c>
      <c r="AE466" s="5">
        <v>27</v>
      </c>
      <c r="AF466" s="5">
        <v>28</v>
      </c>
      <c r="AG466" s="5">
        <v>29</v>
      </c>
      <c r="AH466" s="5">
        <v>30</v>
      </c>
      <c r="AI466" s="5">
        <v>31</v>
      </c>
      <c r="AJ466" s="5">
        <v>32</v>
      </c>
      <c r="AK466" s="5">
        <v>33</v>
      </c>
      <c r="AL466" s="5">
        <v>34</v>
      </c>
      <c r="AM466" s="5">
        <v>35</v>
      </c>
      <c r="AN466" s="5">
        <v>36</v>
      </c>
      <c r="AO466" s="5">
        <v>37</v>
      </c>
      <c r="AP466" s="5">
        <v>38</v>
      </c>
      <c r="AQ466" s="146"/>
      <c r="AR466" s="146"/>
      <c r="AS466" s="147"/>
    </row>
    <row r="467" spans="1:45" x14ac:dyDescent="0.2">
      <c r="A467" s="128" t="s">
        <v>25</v>
      </c>
      <c r="B467" s="80" t="s">
        <v>13</v>
      </c>
      <c r="C467" s="43" t="s">
        <v>118</v>
      </c>
      <c r="D467" s="24"/>
      <c r="E467" s="4"/>
      <c r="F467" s="78"/>
      <c r="G467" s="95" t="s">
        <v>147</v>
      </c>
      <c r="H467" s="78"/>
      <c r="I467" s="78"/>
      <c r="J467" s="78"/>
      <c r="K467" s="78"/>
      <c r="L467" s="78"/>
      <c r="M467" s="78"/>
      <c r="N467" s="78"/>
      <c r="O467" s="78"/>
      <c r="P467" s="95" t="s">
        <v>147</v>
      </c>
      <c r="Q467" s="78"/>
      <c r="R467" s="78"/>
      <c r="S467" s="78"/>
      <c r="T467" s="78"/>
      <c r="U467" s="78"/>
      <c r="V467" s="78"/>
      <c r="W467" s="78"/>
      <c r="X467" s="78"/>
      <c r="Y467" s="95" t="s">
        <v>147</v>
      </c>
      <c r="Z467" s="78"/>
      <c r="AA467" s="78"/>
      <c r="AB467" s="78"/>
      <c r="AC467" s="78"/>
      <c r="AD467" s="78"/>
      <c r="AE467" s="78"/>
      <c r="AF467" s="78"/>
      <c r="AG467" s="78"/>
      <c r="AH467" s="95" t="s">
        <v>147</v>
      </c>
      <c r="AI467" s="78"/>
      <c r="AJ467" s="95" t="s">
        <v>147</v>
      </c>
      <c r="AK467" s="78"/>
      <c r="AL467" s="78"/>
      <c r="AM467" s="93"/>
      <c r="AN467" s="7"/>
      <c r="AO467" s="7"/>
      <c r="AP467" s="7"/>
      <c r="AQ467" s="7">
        <f>COUNTA(E467:AP467)</f>
        <v>5</v>
      </c>
      <c r="AR467" s="67">
        <f>34*2</f>
        <v>68</v>
      </c>
      <c r="AS467" s="8">
        <f t="shared" ref="AS467:AS481" si="171">AQ467/AR467</f>
        <v>7.3529411764705885E-2</v>
      </c>
    </row>
    <row r="468" spans="1:45" x14ac:dyDescent="0.2">
      <c r="A468" s="128"/>
      <c r="B468" s="80" t="s">
        <v>27</v>
      </c>
      <c r="C468" s="43" t="s">
        <v>118</v>
      </c>
      <c r="D468" s="24"/>
      <c r="E468" s="4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95" t="s">
        <v>147</v>
      </c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95" t="s">
        <v>147</v>
      </c>
      <c r="AM468" s="93"/>
      <c r="AN468" s="7"/>
      <c r="AO468" s="7"/>
      <c r="AP468" s="7"/>
      <c r="AQ468" s="7">
        <f t="shared" ref="AQ468:AQ481" si="172">COUNTA(E468:AP468)</f>
        <v>2</v>
      </c>
      <c r="AR468" s="67">
        <f>34*3</f>
        <v>102</v>
      </c>
      <c r="AS468" s="8">
        <f t="shared" si="171"/>
        <v>1.9607843137254902E-2</v>
      </c>
    </row>
    <row r="469" spans="1:45" x14ac:dyDescent="0.2">
      <c r="A469" s="128"/>
      <c r="B469" s="86" t="s">
        <v>12</v>
      </c>
      <c r="C469" s="43" t="s">
        <v>118</v>
      </c>
      <c r="D469" s="21"/>
      <c r="E469" s="4"/>
      <c r="F469" s="78"/>
      <c r="G469" s="78"/>
      <c r="H469" s="78"/>
      <c r="I469" s="95" t="s">
        <v>147</v>
      </c>
      <c r="J469" s="78"/>
      <c r="K469" s="78"/>
      <c r="L469" s="78"/>
      <c r="M469" s="78"/>
      <c r="N469" s="78"/>
      <c r="O469" s="78"/>
      <c r="P469" s="78"/>
      <c r="Q469" s="78"/>
      <c r="R469" s="95" t="s">
        <v>147</v>
      </c>
      <c r="S469" s="78"/>
      <c r="T469" s="78"/>
      <c r="U469" s="78"/>
      <c r="V469" s="78"/>
      <c r="W469" s="78"/>
      <c r="X469" s="95" t="s">
        <v>147</v>
      </c>
      <c r="Y469" s="78"/>
      <c r="Z469" s="78"/>
      <c r="AA469" s="78"/>
      <c r="AB469" s="78"/>
      <c r="AC469" s="78"/>
      <c r="AD469" s="78"/>
      <c r="AE469" s="78"/>
      <c r="AF469" s="78"/>
      <c r="AG469" s="78"/>
      <c r="AH469" s="95" t="s">
        <v>147</v>
      </c>
      <c r="AI469" s="78"/>
      <c r="AJ469" s="78"/>
      <c r="AK469" s="78"/>
      <c r="AL469" s="78"/>
      <c r="AM469" s="93"/>
      <c r="AN469" s="7"/>
      <c r="AO469" s="7"/>
      <c r="AP469" s="7"/>
      <c r="AQ469" s="7">
        <f t="shared" si="172"/>
        <v>4</v>
      </c>
      <c r="AR469" s="67">
        <f t="shared" ref="AR469" si="173">34*3</f>
        <v>102</v>
      </c>
      <c r="AS469" s="8">
        <f t="shared" si="171"/>
        <v>3.9215686274509803E-2</v>
      </c>
    </row>
    <row r="470" spans="1:45" ht="12.75" customHeight="1" x14ac:dyDescent="0.2">
      <c r="A470" s="128"/>
      <c r="B470" s="86" t="s">
        <v>116</v>
      </c>
      <c r="C470" s="43" t="s">
        <v>118</v>
      </c>
      <c r="D470" s="24"/>
      <c r="E470" s="4"/>
      <c r="F470" s="78"/>
      <c r="G470" s="78"/>
      <c r="H470" s="78"/>
      <c r="I470" s="78"/>
      <c r="J470" s="78"/>
      <c r="K470" s="78"/>
      <c r="L470" s="78"/>
      <c r="M470" s="78"/>
      <c r="N470" s="95" t="s">
        <v>147</v>
      </c>
      <c r="O470" s="78"/>
      <c r="P470" s="78"/>
      <c r="Q470" s="78"/>
      <c r="R470" s="95" t="s">
        <v>147</v>
      </c>
      <c r="S470" s="78"/>
      <c r="T470" s="78"/>
      <c r="U470" s="95" t="s">
        <v>147</v>
      </c>
      <c r="V470" s="78"/>
      <c r="W470" s="95" t="s">
        <v>147</v>
      </c>
      <c r="X470" s="78"/>
      <c r="Y470" s="78"/>
      <c r="Z470" s="78"/>
      <c r="AA470" s="95" t="s">
        <v>147</v>
      </c>
      <c r="AB470" s="78"/>
      <c r="AC470" s="78"/>
      <c r="AD470" s="78"/>
      <c r="AE470" s="78"/>
      <c r="AF470" s="95" t="s">
        <v>147</v>
      </c>
      <c r="AG470" s="78"/>
      <c r="AH470" s="78"/>
      <c r="AI470" s="95" t="s">
        <v>147</v>
      </c>
      <c r="AJ470" s="78"/>
      <c r="AK470" s="78"/>
      <c r="AL470" s="78"/>
      <c r="AM470" s="93"/>
      <c r="AN470" s="7"/>
      <c r="AO470" s="7"/>
      <c r="AP470" s="7"/>
      <c r="AQ470" s="7">
        <f t="shared" si="172"/>
        <v>7</v>
      </c>
      <c r="AR470" s="67">
        <f>34*4</f>
        <v>136</v>
      </c>
      <c r="AS470" s="8">
        <f t="shared" si="171"/>
        <v>5.1470588235294115E-2</v>
      </c>
    </row>
    <row r="471" spans="1:45" x14ac:dyDescent="0.2">
      <c r="A471" s="128"/>
      <c r="B471" s="86" t="s">
        <v>100</v>
      </c>
      <c r="C471" s="43" t="s">
        <v>118</v>
      </c>
      <c r="D471" s="24"/>
      <c r="E471" s="4"/>
      <c r="F471" s="78"/>
      <c r="G471" s="78"/>
      <c r="H471" s="78"/>
      <c r="I471" s="78"/>
      <c r="J471" s="78"/>
      <c r="K471" s="95" t="s">
        <v>147</v>
      </c>
      <c r="L471" s="78"/>
      <c r="M471" s="78"/>
      <c r="N471" s="78"/>
      <c r="O471" s="78"/>
      <c r="P471" s="78"/>
      <c r="Q471" s="78"/>
      <c r="R471" s="78"/>
      <c r="S471" s="78"/>
      <c r="T471" s="78"/>
      <c r="U471" s="95" t="s">
        <v>147</v>
      </c>
      <c r="V471" s="78"/>
      <c r="W471" s="78"/>
      <c r="X471" s="78"/>
      <c r="Y471" s="78"/>
      <c r="Z471" s="78"/>
      <c r="AA471" s="78"/>
      <c r="AB471" s="78"/>
      <c r="AC471" s="78"/>
      <c r="AD471" s="95" t="s">
        <v>147</v>
      </c>
      <c r="AE471" s="78"/>
      <c r="AF471" s="78"/>
      <c r="AG471" s="78"/>
      <c r="AH471" s="78"/>
      <c r="AI471" s="95" t="s">
        <v>147</v>
      </c>
      <c r="AJ471" s="78"/>
      <c r="AK471" s="95" t="s">
        <v>147</v>
      </c>
      <c r="AL471" s="78"/>
      <c r="AM471" s="93"/>
      <c r="AN471" s="7"/>
      <c r="AO471" s="7"/>
      <c r="AP471" s="7"/>
      <c r="AQ471" s="7">
        <f t="shared" si="172"/>
        <v>5</v>
      </c>
      <c r="AR471" s="67">
        <f>34*3</f>
        <v>102</v>
      </c>
      <c r="AS471" s="8">
        <f t="shared" si="171"/>
        <v>4.9019607843137254E-2</v>
      </c>
    </row>
    <row r="472" spans="1:45" ht="12.75" customHeight="1" x14ac:dyDescent="0.2">
      <c r="A472" s="128"/>
      <c r="B472" s="86" t="s">
        <v>101</v>
      </c>
      <c r="C472" s="43" t="s">
        <v>118</v>
      </c>
      <c r="D472" s="24"/>
      <c r="E472" s="4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95" t="s">
        <v>147</v>
      </c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93"/>
      <c r="AK472" s="95" t="s">
        <v>147</v>
      </c>
      <c r="AL472" s="78"/>
      <c r="AM472" s="93"/>
      <c r="AN472" s="7"/>
      <c r="AO472" s="7"/>
      <c r="AP472" s="7"/>
      <c r="AQ472" s="7">
        <f t="shared" si="172"/>
        <v>2</v>
      </c>
      <c r="AR472" s="67">
        <f>34*1</f>
        <v>34</v>
      </c>
      <c r="AS472" s="8">
        <f t="shared" si="171"/>
        <v>5.8823529411764705E-2</v>
      </c>
    </row>
    <row r="473" spans="1:45" x14ac:dyDescent="0.2">
      <c r="A473" s="128"/>
      <c r="B473" s="88" t="s">
        <v>35</v>
      </c>
      <c r="C473" s="43" t="s">
        <v>118</v>
      </c>
      <c r="D473" s="24"/>
      <c r="E473" s="4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95" t="s">
        <v>147</v>
      </c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95" t="s">
        <v>147</v>
      </c>
      <c r="AC473" s="78"/>
      <c r="AD473" s="78"/>
      <c r="AE473" s="78"/>
      <c r="AF473" s="78"/>
      <c r="AG473" s="78"/>
      <c r="AH473" s="78"/>
      <c r="AI473" s="93"/>
      <c r="AJ473" s="93"/>
      <c r="AK473" s="78"/>
      <c r="AL473" s="78"/>
      <c r="AM473" s="93"/>
      <c r="AN473" s="7"/>
      <c r="AO473" s="7"/>
      <c r="AP473" s="7"/>
      <c r="AQ473" s="7">
        <f t="shared" si="172"/>
        <v>2</v>
      </c>
      <c r="AR473" s="67">
        <f t="shared" ref="AR473" si="174">34*1</f>
        <v>34</v>
      </c>
      <c r="AS473" s="8">
        <f t="shared" si="171"/>
        <v>5.8823529411764705E-2</v>
      </c>
    </row>
    <row r="474" spans="1:45" x14ac:dyDescent="0.2">
      <c r="A474" s="128"/>
      <c r="B474" s="88" t="s">
        <v>34</v>
      </c>
      <c r="C474" s="43" t="s">
        <v>118</v>
      </c>
      <c r="D474" s="24"/>
      <c r="E474" s="4"/>
      <c r="F474" s="78"/>
      <c r="G474" s="78"/>
      <c r="H474" s="78"/>
      <c r="I474" s="78"/>
      <c r="J474" s="95" t="s">
        <v>147</v>
      </c>
      <c r="K474" s="78"/>
      <c r="L474" s="78"/>
      <c r="M474" s="78"/>
      <c r="N474" s="78"/>
      <c r="O474" s="78"/>
      <c r="P474" s="78"/>
      <c r="Q474" s="95" t="s">
        <v>147</v>
      </c>
      <c r="R474" s="78"/>
      <c r="S474" s="78"/>
      <c r="T474" s="78"/>
      <c r="U474" s="78"/>
      <c r="V474" s="78"/>
      <c r="W474" s="78"/>
      <c r="X474" s="95" t="s">
        <v>147</v>
      </c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93"/>
      <c r="AJ474" s="95" t="s">
        <v>147</v>
      </c>
      <c r="AK474" s="78"/>
      <c r="AL474" s="78"/>
      <c r="AM474" s="93"/>
      <c r="AN474" s="7"/>
      <c r="AO474" s="7"/>
      <c r="AP474" s="7"/>
      <c r="AQ474" s="7">
        <f t="shared" si="172"/>
        <v>4</v>
      </c>
      <c r="AR474" s="67">
        <f>34*2</f>
        <v>68</v>
      </c>
      <c r="AS474" s="8">
        <f t="shared" si="171"/>
        <v>5.8823529411764705E-2</v>
      </c>
    </row>
    <row r="475" spans="1:45" x14ac:dyDescent="0.2">
      <c r="A475" s="128"/>
      <c r="B475" s="89" t="s">
        <v>37</v>
      </c>
      <c r="C475" s="43" t="s">
        <v>118</v>
      </c>
      <c r="D475" s="2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95" t="s">
        <v>147</v>
      </c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95" t="s">
        <v>147</v>
      </c>
      <c r="AG475" s="4"/>
      <c r="AH475" s="4"/>
      <c r="AI475" s="7"/>
      <c r="AJ475" s="7"/>
      <c r="AK475" s="4"/>
      <c r="AL475" s="4"/>
      <c r="AM475" s="7"/>
      <c r="AN475" s="7"/>
      <c r="AO475" s="7"/>
      <c r="AP475" s="7"/>
      <c r="AQ475" s="7">
        <f t="shared" si="172"/>
        <v>2</v>
      </c>
      <c r="AR475" s="67">
        <f>34*1</f>
        <v>34</v>
      </c>
      <c r="AS475" s="8">
        <f t="shared" si="171"/>
        <v>5.8823529411764705E-2</v>
      </c>
    </row>
    <row r="476" spans="1:45" x14ac:dyDescent="0.2">
      <c r="A476" s="128"/>
      <c r="B476" s="89" t="s">
        <v>29</v>
      </c>
      <c r="C476" s="43" t="s">
        <v>118</v>
      </c>
      <c r="D476" s="2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7"/>
      <c r="AJ476" s="7"/>
      <c r="AK476" s="4"/>
      <c r="AL476" s="4"/>
      <c r="AM476" s="7"/>
      <c r="AN476" s="7"/>
      <c r="AO476" s="7"/>
      <c r="AP476" s="7"/>
      <c r="AQ476" s="7">
        <f t="shared" si="172"/>
        <v>0</v>
      </c>
      <c r="AR476" s="67">
        <f t="shared" ref="AR476" si="175">34*1</f>
        <v>34</v>
      </c>
      <c r="AS476" s="8">
        <f t="shared" si="171"/>
        <v>0</v>
      </c>
    </row>
    <row r="477" spans="1:45" x14ac:dyDescent="0.2">
      <c r="A477" s="128"/>
      <c r="B477" s="88" t="s">
        <v>28</v>
      </c>
      <c r="C477" s="43" t="s">
        <v>118</v>
      </c>
      <c r="D477" s="2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95" t="s">
        <v>147</v>
      </c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95" t="s">
        <v>147</v>
      </c>
      <c r="AD477" s="4"/>
      <c r="AE477" s="4"/>
      <c r="AF477" s="4"/>
      <c r="AG477" s="4"/>
      <c r="AH477" s="4"/>
      <c r="AI477" s="7"/>
      <c r="AJ477" s="7"/>
      <c r="AK477" s="4"/>
      <c r="AL477" s="95" t="s">
        <v>147</v>
      </c>
      <c r="AM477" s="7"/>
      <c r="AN477" s="7"/>
      <c r="AO477" s="7"/>
      <c r="AP477" s="7"/>
      <c r="AQ477" s="7">
        <f t="shared" si="172"/>
        <v>3</v>
      </c>
      <c r="AR477" s="67">
        <f>34*2</f>
        <v>68</v>
      </c>
      <c r="AS477" s="8">
        <f t="shared" si="171"/>
        <v>4.4117647058823532E-2</v>
      </c>
    </row>
    <row r="478" spans="1:45" x14ac:dyDescent="0.2">
      <c r="A478" s="128"/>
      <c r="B478" s="88" t="s">
        <v>32</v>
      </c>
      <c r="C478" s="43" t="s">
        <v>118</v>
      </c>
      <c r="D478" s="24"/>
      <c r="E478" s="4"/>
      <c r="F478" s="4"/>
      <c r="G478" s="4"/>
      <c r="H478" s="4"/>
      <c r="I478" s="4"/>
      <c r="J478" s="4"/>
      <c r="K478" s="4"/>
      <c r="L478" s="95" t="s">
        <v>147</v>
      </c>
      <c r="M478" s="4"/>
      <c r="N478" s="4"/>
      <c r="O478" s="4"/>
      <c r="P478" s="4"/>
      <c r="Q478" s="4"/>
      <c r="R478" s="4"/>
      <c r="S478" s="4"/>
      <c r="T478" s="4"/>
      <c r="U478" s="95" t="s">
        <v>147</v>
      </c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7"/>
      <c r="AJ478" s="95" t="s">
        <v>147</v>
      </c>
      <c r="AK478" s="95" t="s">
        <v>147</v>
      </c>
      <c r="AL478" s="4"/>
      <c r="AM478" s="7"/>
      <c r="AN478" s="7"/>
      <c r="AO478" s="7"/>
      <c r="AP478" s="7"/>
      <c r="AQ478" s="7">
        <f t="shared" si="172"/>
        <v>4</v>
      </c>
      <c r="AR478" s="67">
        <f>34*1.5</f>
        <v>51</v>
      </c>
      <c r="AS478" s="8">
        <f t="shared" si="171"/>
        <v>7.8431372549019607E-2</v>
      </c>
    </row>
    <row r="479" spans="1:45" x14ac:dyDescent="0.2">
      <c r="A479" s="128"/>
      <c r="B479" s="88" t="s">
        <v>30</v>
      </c>
      <c r="C479" s="43" t="s">
        <v>118</v>
      </c>
      <c r="D479" s="2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7"/>
      <c r="AJ479" s="7"/>
      <c r="AK479" s="4"/>
      <c r="AL479" s="4"/>
      <c r="AM479" s="7"/>
      <c r="AN479" s="7"/>
      <c r="AO479" s="7"/>
      <c r="AP479" s="7"/>
      <c r="AQ479" s="7">
        <f t="shared" si="172"/>
        <v>0</v>
      </c>
      <c r="AR479" s="67">
        <f>34*1</f>
        <v>34</v>
      </c>
      <c r="AS479" s="8">
        <f t="shared" si="171"/>
        <v>0</v>
      </c>
    </row>
    <row r="480" spans="1:45" ht="42.75" customHeight="1" x14ac:dyDescent="0.2">
      <c r="A480" s="128"/>
      <c r="B480" s="89" t="s">
        <v>108</v>
      </c>
      <c r="C480" s="43" t="s">
        <v>118</v>
      </c>
      <c r="D480" s="2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7"/>
      <c r="AJ480" s="7"/>
      <c r="AK480" s="4"/>
      <c r="AL480" s="4"/>
      <c r="AM480" s="7"/>
      <c r="AN480" s="7"/>
      <c r="AO480" s="7"/>
      <c r="AP480" s="7"/>
      <c r="AQ480" s="7">
        <f t="shared" si="172"/>
        <v>0</v>
      </c>
      <c r="AR480" s="67">
        <f t="shared" ref="AR480" si="176">34*1</f>
        <v>34</v>
      </c>
      <c r="AS480" s="8">
        <f t="shared" si="171"/>
        <v>0</v>
      </c>
    </row>
    <row r="481" spans="1:45" ht="12.75" customHeight="1" x14ac:dyDescent="0.2">
      <c r="A481" s="128"/>
      <c r="B481" s="89" t="s">
        <v>73</v>
      </c>
      <c r="C481" s="43" t="s">
        <v>118</v>
      </c>
      <c r="D481" s="2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7"/>
      <c r="AJ481" s="7"/>
      <c r="AK481" s="4"/>
      <c r="AL481" s="4"/>
      <c r="AM481" s="7"/>
      <c r="AN481" s="7"/>
      <c r="AO481" s="7"/>
      <c r="AP481" s="7"/>
      <c r="AQ481" s="7">
        <f t="shared" si="172"/>
        <v>0</v>
      </c>
      <c r="AR481" s="67">
        <f>34*2</f>
        <v>68</v>
      </c>
      <c r="AS481" s="8">
        <f t="shared" si="171"/>
        <v>0</v>
      </c>
    </row>
    <row r="482" spans="1:45" ht="18.75" customHeight="1" x14ac:dyDescent="0.2">
      <c r="A482" s="54"/>
      <c r="B482" s="55"/>
      <c r="C482" s="55"/>
      <c r="D482" s="55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4"/>
      <c r="AN482" s="54"/>
      <c r="AO482" s="54"/>
      <c r="AP482" s="54"/>
      <c r="AQ482" s="54"/>
      <c r="AR482" s="54"/>
      <c r="AS482" s="54"/>
    </row>
  </sheetData>
  <mergeCells count="310">
    <mergeCell ref="G3:W3"/>
    <mergeCell ref="B87:B90"/>
    <mergeCell ref="B95:B98"/>
    <mergeCell ref="AF61:AI61"/>
    <mergeCell ref="AQ192:AQ194"/>
    <mergeCell ref="AM193:AP193"/>
    <mergeCell ref="A30:B31"/>
    <mergeCell ref="C30:C31"/>
    <mergeCell ref="G5:W7"/>
    <mergeCell ref="I145:L145"/>
    <mergeCell ref="X145:AA145"/>
    <mergeCell ref="AB145:AE145"/>
    <mergeCell ref="AF145:AI145"/>
    <mergeCell ref="AJ145:AL145"/>
    <mergeCell ref="AM145:AP145"/>
    <mergeCell ref="AN3:AO5"/>
    <mergeCell ref="A32:A58"/>
    <mergeCell ref="AP5:AQ5"/>
    <mergeCell ref="AP4:AQ4"/>
    <mergeCell ref="X4:AB5"/>
    <mergeCell ref="B4:C4"/>
    <mergeCell ref="AC3:AM5"/>
    <mergeCell ref="A29:D29"/>
    <mergeCell ref="A61:B62"/>
    <mergeCell ref="B155:B157"/>
    <mergeCell ref="B32:B34"/>
    <mergeCell ref="X61:AA61"/>
    <mergeCell ref="AB61:AE61"/>
    <mergeCell ref="B44:B46"/>
    <mergeCell ref="B47:B49"/>
    <mergeCell ref="B50:B52"/>
    <mergeCell ref="B53:B55"/>
    <mergeCell ref="B56:B58"/>
    <mergeCell ref="B83:B86"/>
    <mergeCell ref="B91:B94"/>
    <mergeCell ref="E144:AP144"/>
    <mergeCell ref="AJ61:AL61"/>
    <mergeCell ref="AM61:AP61"/>
    <mergeCell ref="AS144:AS146"/>
    <mergeCell ref="M145:P145"/>
    <mergeCell ref="C61:C62"/>
    <mergeCell ref="Q61:T61"/>
    <mergeCell ref="U61:W61"/>
    <mergeCell ref="E60:AP60"/>
    <mergeCell ref="B20:B21"/>
    <mergeCell ref="B22:B23"/>
    <mergeCell ref="B24:B25"/>
    <mergeCell ref="B26:B27"/>
    <mergeCell ref="AS29:AS31"/>
    <mergeCell ref="E30:H30"/>
    <mergeCell ref="I30:L30"/>
    <mergeCell ref="M30:P30"/>
    <mergeCell ref="Q30:T30"/>
    <mergeCell ref="U30:W30"/>
    <mergeCell ref="X30:AA30"/>
    <mergeCell ref="AB30:AE30"/>
    <mergeCell ref="AF30:AI30"/>
    <mergeCell ref="AQ29:AQ31"/>
    <mergeCell ref="AR29:AR31"/>
    <mergeCell ref="AJ30:AL30"/>
    <mergeCell ref="AM30:AP30"/>
    <mergeCell ref="E29:AP29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E10"/>
    <mergeCell ref="AM10:AP10"/>
    <mergeCell ref="A9:D9"/>
    <mergeCell ref="E9:AP9"/>
    <mergeCell ref="AQ9:AQ11"/>
    <mergeCell ref="AR9:AR11"/>
    <mergeCell ref="AF10:AI10"/>
    <mergeCell ref="AJ10:AL10"/>
    <mergeCell ref="AR60:AR62"/>
    <mergeCell ref="AS60:AS62"/>
    <mergeCell ref="E61:H61"/>
    <mergeCell ref="I61:L61"/>
    <mergeCell ref="M61:P61"/>
    <mergeCell ref="AR100:AR102"/>
    <mergeCell ref="AR192:AR194"/>
    <mergeCell ref="AS192:AS194"/>
    <mergeCell ref="A193:C194"/>
    <mergeCell ref="E193:H193"/>
    <mergeCell ref="I193:L193"/>
    <mergeCell ref="M193:P193"/>
    <mergeCell ref="Q193:T193"/>
    <mergeCell ref="B139:B142"/>
    <mergeCell ref="A103:A142"/>
    <mergeCell ref="B111:B114"/>
    <mergeCell ref="B115:B118"/>
    <mergeCell ref="B103:B106"/>
    <mergeCell ref="B119:B122"/>
    <mergeCell ref="B123:B126"/>
    <mergeCell ref="B127:B130"/>
    <mergeCell ref="B131:B134"/>
    <mergeCell ref="B135:B138"/>
    <mergeCell ref="AR144:AR146"/>
    <mergeCell ref="U193:W193"/>
    <mergeCell ref="X193:AA193"/>
    <mergeCell ref="AB193:AE193"/>
    <mergeCell ref="AF193:AI193"/>
    <mergeCell ref="B107:B110"/>
    <mergeCell ref="E192:AP192"/>
    <mergeCell ref="AR240:AR242"/>
    <mergeCell ref="AS240:AS242"/>
    <mergeCell ref="E241:H241"/>
    <mergeCell ref="I241:L241"/>
    <mergeCell ref="M241:P241"/>
    <mergeCell ref="Q241:T241"/>
    <mergeCell ref="U241:W241"/>
    <mergeCell ref="X241:AA241"/>
    <mergeCell ref="AB241:AE241"/>
    <mergeCell ref="AF241:AI241"/>
    <mergeCell ref="AJ241:AL241"/>
    <mergeCell ref="AM241:AP241"/>
    <mergeCell ref="E240:AP240"/>
    <mergeCell ref="AQ240:AQ242"/>
    <mergeCell ref="Q145:T145"/>
    <mergeCell ref="U145:W145"/>
    <mergeCell ref="E145:H145"/>
    <mergeCell ref="A144:D144"/>
    <mergeCell ref="AR304:AR306"/>
    <mergeCell ref="AS304:AS306"/>
    <mergeCell ref="E305:H305"/>
    <mergeCell ref="I305:L305"/>
    <mergeCell ref="M305:P305"/>
    <mergeCell ref="Q305:T305"/>
    <mergeCell ref="U305:W305"/>
    <mergeCell ref="X305:AA305"/>
    <mergeCell ref="AB305:AE305"/>
    <mergeCell ref="AF305:AI305"/>
    <mergeCell ref="AJ305:AL305"/>
    <mergeCell ref="AM305:AP305"/>
    <mergeCell ref="E304:AP304"/>
    <mergeCell ref="AQ304:AQ306"/>
    <mergeCell ref="AR373:AR375"/>
    <mergeCell ref="AS373:AS375"/>
    <mergeCell ref="A374:C375"/>
    <mergeCell ref="E374:H374"/>
    <mergeCell ref="I374:L374"/>
    <mergeCell ref="M374:P374"/>
    <mergeCell ref="A307:A371"/>
    <mergeCell ref="AM374:AP374"/>
    <mergeCell ref="B319:B322"/>
    <mergeCell ref="B323:B326"/>
    <mergeCell ref="B327:B330"/>
    <mergeCell ref="B331:B334"/>
    <mergeCell ref="B335:B338"/>
    <mergeCell ref="B339:B342"/>
    <mergeCell ref="B343:B346"/>
    <mergeCell ref="B311:B314"/>
    <mergeCell ref="B315:B318"/>
    <mergeCell ref="B368:B371"/>
    <mergeCell ref="A373:D373"/>
    <mergeCell ref="AQ373:AQ375"/>
    <mergeCell ref="E373:AP373"/>
    <mergeCell ref="AS441:AS443"/>
    <mergeCell ref="E442:H442"/>
    <mergeCell ref="I442:L442"/>
    <mergeCell ref="M442:P442"/>
    <mergeCell ref="Q442:T442"/>
    <mergeCell ref="A376:A439"/>
    <mergeCell ref="Q374:T374"/>
    <mergeCell ref="U374:W374"/>
    <mergeCell ref="X374:AA374"/>
    <mergeCell ref="AB374:AE374"/>
    <mergeCell ref="AF374:AI374"/>
    <mergeCell ref="AJ374:AL374"/>
    <mergeCell ref="U442:W442"/>
    <mergeCell ref="X442:AA442"/>
    <mergeCell ref="AB442:AE442"/>
    <mergeCell ref="AF442:AI442"/>
    <mergeCell ref="AJ442:AL442"/>
    <mergeCell ref="AM442:AP442"/>
    <mergeCell ref="E441:AP441"/>
    <mergeCell ref="AQ441:AQ443"/>
    <mergeCell ref="AR441:AR443"/>
    <mergeCell ref="B376:B379"/>
    <mergeCell ref="B380:B383"/>
    <mergeCell ref="B384:B387"/>
    <mergeCell ref="A467:A481"/>
    <mergeCell ref="AR464:AR466"/>
    <mergeCell ref="A465:C466"/>
    <mergeCell ref="A464:D464"/>
    <mergeCell ref="AS464:AS466"/>
    <mergeCell ref="E465:H465"/>
    <mergeCell ref="I465:L465"/>
    <mergeCell ref="M465:P465"/>
    <mergeCell ref="Q465:T465"/>
    <mergeCell ref="U465:W465"/>
    <mergeCell ref="X465:AA465"/>
    <mergeCell ref="AB465:AE465"/>
    <mergeCell ref="E464:AP464"/>
    <mergeCell ref="AQ464:AQ466"/>
    <mergeCell ref="AF465:AI465"/>
    <mergeCell ref="AJ465:AL465"/>
    <mergeCell ref="AM465:AP465"/>
    <mergeCell ref="AS100:AS102"/>
    <mergeCell ref="A101:B102"/>
    <mergeCell ref="C101:C102"/>
    <mergeCell ref="E101:H101"/>
    <mergeCell ref="I101:L101"/>
    <mergeCell ref="M101:P101"/>
    <mergeCell ref="Q101:T101"/>
    <mergeCell ref="U101:W101"/>
    <mergeCell ref="A100:D100"/>
    <mergeCell ref="E100:AP100"/>
    <mergeCell ref="X101:AA101"/>
    <mergeCell ref="AB101:AE101"/>
    <mergeCell ref="AF101:AI101"/>
    <mergeCell ref="AJ101:AL101"/>
    <mergeCell ref="X3:AB3"/>
    <mergeCell ref="B147:B150"/>
    <mergeCell ref="B151:B154"/>
    <mergeCell ref="AQ144:AQ146"/>
    <mergeCell ref="AQ60:AQ62"/>
    <mergeCell ref="AQ100:AQ102"/>
    <mergeCell ref="A7:B7"/>
    <mergeCell ref="C7:D7"/>
    <mergeCell ref="A12:A27"/>
    <mergeCell ref="B12:B13"/>
    <mergeCell ref="B14:B15"/>
    <mergeCell ref="B16:B17"/>
    <mergeCell ref="AM101:AP101"/>
    <mergeCell ref="B41:B43"/>
    <mergeCell ref="B18:B19"/>
    <mergeCell ref="A63:A98"/>
    <mergeCell ref="B63:B66"/>
    <mergeCell ref="B67:B70"/>
    <mergeCell ref="B71:B74"/>
    <mergeCell ref="B75:B78"/>
    <mergeCell ref="A145:C146"/>
    <mergeCell ref="B79:B82"/>
    <mergeCell ref="A60:D60"/>
    <mergeCell ref="B38:B40"/>
    <mergeCell ref="A444:A462"/>
    <mergeCell ref="B396:B399"/>
    <mergeCell ref="B400:B403"/>
    <mergeCell ref="B404:B407"/>
    <mergeCell ref="B408:B411"/>
    <mergeCell ref="X6:AB6"/>
    <mergeCell ref="A191:D191"/>
    <mergeCell ref="A147:A190"/>
    <mergeCell ref="A442:C443"/>
    <mergeCell ref="A441:D441"/>
    <mergeCell ref="B412:B415"/>
    <mergeCell ref="B416:B419"/>
    <mergeCell ref="B420:B423"/>
    <mergeCell ref="B424:B427"/>
    <mergeCell ref="B432:B435"/>
    <mergeCell ref="B436:B439"/>
    <mergeCell ref="B159:B162"/>
    <mergeCell ref="B163:B166"/>
    <mergeCell ref="B167:B170"/>
    <mergeCell ref="B171:B174"/>
    <mergeCell ref="B175:B178"/>
    <mergeCell ref="B179:B182"/>
    <mergeCell ref="B35:B37"/>
    <mergeCell ref="A28:D28"/>
    <mergeCell ref="AJ193:AL193"/>
    <mergeCell ref="B291:B294"/>
    <mergeCell ref="B295:B298"/>
    <mergeCell ref="B271:B274"/>
    <mergeCell ref="B275:B278"/>
    <mergeCell ref="B279:B282"/>
    <mergeCell ref="B283:B286"/>
    <mergeCell ref="B287:B290"/>
    <mergeCell ref="A304:D304"/>
    <mergeCell ref="A241:C242"/>
    <mergeCell ref="A240:D240"/>
    <mergeCell ref="B211:B214"/>
    <mergeCell ref="B215:B218"/>
    <mergeCell ref="B219:B222"/>
    <mergeCell ref="B223:B226"/>
    <mergeCell ref="B227:B230"/>
    <mergeCell ref="B231:B234"/>
    <mergeCell ref="B235:B238"/>
    <mergeCell ref="A243:A302"/>
    <mergeCell ref="B247:B250"/>
    <mergeCell ref="B251:B254"/>
    <mergeCell ref="B263:B266"/>
    <mergeCell ref="B259:B262"/>
    <mergeCell ref="B255:B258"/>
    <mergeCell ref="B187:B190"/>
    <mergeCell ref="B183:B186"/>
    <mergeCell ref="B428:B431"/>
    <mergeCell ref="B299:B302"/>
    <mergeCell ref="B307:B310"/>
    <mergeCell ref="B347:B350"/>
    <mergeCell ref="B351:B354"/>
    <mergeCell ref="B355:B358"/>
    <mergeCell ref="B359:B363"/>
    <mergeCell ref="B364:B367"/>
    <mergeCell ref="B388:B391"/>
    <mergeCell ref="B392:B395"/>
    <mergeCell ref="B267:B270"/>
    <mergeCell ref="B243:B246"/>
    <mergeCell ref="B207:B210"/>
    <mergeCell ref="A305:C306"/>
    <mergeCell ref="A192:D192"/>
    <mergeCell ref="B199:B202"/>
    <mergeCell ref="B203:B206"/>
    <mergeCell ref="A195:A238"/>
    <mergeCell ref="B195:B198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28" max="50" man="1"/>
    <brk id="59" max="50" man="1"/>
    <brk id="99" max="50" man="1"/>
    <brk id="143" max="50" man="1"/>
    <brk id="191" max="16383" man="1"/>
    <brk id="239" max="16383" man="1"/>
    <brk id="303" max="16383" man="1"/>
    <brk id="372" max="16383" man="1"/>
    <brk id="440" max="50" man="1"/>
    <brk id="463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2025-07-31T04:29:37Z</cp:lastPrinted>
  <dcterms:created xsi:type="dcterms:W3CDTF">2024-09-28T08:38:22Z</dcterms:created>
  <dcterms:modified xsi:type="dcterms:W3CDTF">2026-10-19T12:08:44Z</dcterms:modified>
</cp:coreProperties>
</file>